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filterPrivacy="1"/>
  <xr:revisionPtr revIDLastSave="0" documentId="13_ncr:1_{D17D3BF6-1FC4-5C48-A677-C2C9348564F5}" xr6:coauthVersionLast="32" xr6:coauthVersionMax="36" xr10:uidLastSave="{00000000-0000-0000-0000-000000000000}"/>
  <bookViews>
    <workbookView xWindow="0" yWindow="0" windowWidth="28800" windowHeight="18000" activeTab="1" xr2:uid="{00000000-000D-0000-FFFF-FFFF00000000}"/>
  </bookViews>
  <sheets>
    <sheet name="Подсолнечник" sheetId="1" r:id="rId1"/>
    <sheet name="КУКУРУЗА" sheetId="2" r:id="rId2"/>
    <sheet name="Лист1" sheetId="3" r:id="rId3"/>
  </sheets>
  <externalReferences>
    <externalReference r:id="rId4"/>
  </externalReferences>
  <definedNames>
    <definedName name="_xlnm._FilterDatabase" localSheetId="1" hidden="1">КУКУРУЗА!$A$2:$E$74</definedName>
    <definedName name="_xlnm.Print_Area" localSheetId="1">Таблица1[[#All],[№]:[Столбец1]]</definedName>
    <definedName name="_xlnm.Print_Area" localSheetId="0">Подсолнечник!$A$2:$C$56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C12" i="3" l="1"/>
  <c r="B12" i="3"/>
  <c r="K26" i="2" l="1"/>
</calcChain>
</file>

<file path=xl/sharedStrings.xml><?xml version="1.0" encoding="utf-8"?>
<sst xmlns="http://schemas.openxmlformats.org/spreadsheetml/2006/main" count="373" uniqueCount="181">
  <si>
    <t>Экспресс</t>
  </si>
  <si>
    <t>Клеафилд</t>
  </si>
  <si>
    <t>Классика</t>
  </si>
  <si>
    <t>ЛИМАГРЕЙН</t>
  </si>
  <si>
    <t>СИНГЕНТА</t>
  </si>
  <si>
    <t>КОЛОМБИ</t>
  </si>
  <si>
    <t>СУМИКО</t>
  </si>
  <si>
    <t>ШТРУБЕ</t>
  </si>
  <si>
    <t>МАС 80 ИР</t>
  </si>
  <si>
    <t>МАЙСАДУР</t>
  </si>
  <si>
    <t>МАС 92 КП</t>
  </si>
  <si>
    <t>ИМИДОР</t>
  </si>
  <si>
    <t>МАУ</t>
  </si>
  <si>
    <t>РАЖТ</t>
  </si>
  <si>
    <t>МУГГЛИ КЛ</t>
  </si>
  <si>
    <t>ГЛОБАЛ СИДС</t>
  </si>
  <si>
    <t>ТЕКНОСАН</t>
  </si>
  <si>
    <t>АЛЬВАРЕЗ ИР</t>
  </si>
  <si>
    <t>МАС 89 ИР</t>
  </si>
  <si>
    <t>КОССАД</t>
  </si>
  <si>
    <t>ЕВРАЛИС</t>
  </si>
  <si>
    <t>ФИРМА</t>
  </si>
  <si>
    <t>ГИБРИД</t>
  </si>
  <si>
    <t>ФАО</t>
  </si>
  <si>
    <t>МАС 15Т</t>
  </si>
  <si>
    <t>МАС 24С</t>
  </si>
  <si>
    <t>МАС 25Ф</t>
  </si>
  <si>
    <t>ТАЛИСМАН</t>
  </si>
  <si>
    <t>ФАЛЬКОН</t>
  </si>
  <si>
    <t>РОТАНГО</t>
  </si>
  <si>
    <t>ФЕНОМЕН</t>
  </si>
  <si>
    <t>ФОРТАГО</t>
  </si>
  <si>
    <t>ТЕЛИАС</t>
  </si>
  <si>
    <t>LG 30179</t>
  </si>
  <si>
    <t>LG 30189</t>
  </si>
  <si>
    <t>LG 30215</t>
  </si>
  <si>
    <t>LG 30273</t>
  </si>
  <si>
    <t>LG 30315</t>
  </si>
  <si>
    <t>LG 3258</t>
  </si>
  <si>
    <t>АДЭВЕЙ</t>
  </si>
  <si>
    <t>КВС</t>
  </si>
  <si>
    <t>КУБИТУС</t>
  </si>
  <si>
    <t>КОРОЛЕВАС</t>
  </si>
  <si>
    <t>КОМПЕТЕНС</t>
  </si>
  <si>
    <t>KWS 2322</t>
  </si>
  <si>
    <t>КИЛОМЕРИС</t>
  </si>
  <si>
    <t>РОСАГРОТРЕЙД</t>
  </si>
  <si>
    <t>КРАСНОДАРСКИЙ 291</t>
  </si>
  <si>
    <t>КСС 5290</t>
  </si>
  <si>
    <t>КСС 3200</t>
  </si>
  <si>
    <t>Ферарикс</t>
  </si>
  <si>
    <t>Физикс</t>
  </si>
  <si>
    <t>Экспресьон</t>
  </si>
  <si>
    <t>Микси</t>
  </si>
  <si>
    <t>ЛАПЕРИ</t>
  </si>
  <si>
    <t>ЛУИДЖИ</t>
  </si>
  <si>
    <t>КАТАРИ</t>
  </si>
  <si>
    <t>СПЭЙСИ</t>
  </si>
  <si>
    <t>РЕГЕН</t>
  </si>
  <si>
    <t>КОНГРЕСС</t>
  </si>
  <si>
    <t>АБАКУС</t>
  </si>
  <si>
    <t>ЗИЗУ</t>
  </si>
  <si>
    <t>ЗОРИОН</t>
  </si>
  <si>
    <t>ЭПИЛОГ</t>
  </si>
  <si>
    <t>МОНСАНТО</t>
  </si>
  <si>
    <t>ДКС 3361</t>
  </si>
  <si>
    <t>ДКС 3969</t>
  </si>
  <si>
    <t>ДКС 3151</t>
  </si>
  <si>
    <t>ДКС 3730</t>
  </si>
  <si>
    <t>ДКС 3939</t>
  </si>
  <si>
    <t>ДКС 4014</t>
  </si>
  <si>
    <t>СИРРИУС</t>
  </si>
  <si>
    <t>СУФФЛЕ</t>
  </si>
  <si>
    <t>№</t>
  </si>
  <si>
    <t>ТЕХНОЛОГИЯ</t>
  </si>
  <si>
    <t>ПРОИЗВОДИТЕЛЬ</t>
  </si>
  <si>
    <t>ОБСЕВ ЭКСПРЕСС</t>
  </si>
  <si>
    <t>КЛАССИКА ОБСЕВ</t>
  </si>
  <si>
    <t>КЛЕАФИЛД ОБСЕВ</t>
  </si>
  <si>
    <t>ОБСЕВ</t>
  </si>
  <si>
    <t>АГРО ЯНУС</t>
  </si>
  <si>
    <t>ДКС 3079</t>
  </si>
  <si>
    <t>ДКС 4178</t>
  </si>
  <si>
    <t>БОМБАСТИК РФ</t>
  </si>
  <si>
    <t>КРЕАТИВ 70</t>
  </si>
  <si>
    <t>КРЕАТИВ 90</t>
  </si>
  <si>
    <t>АСТЕРОИД 70</t>
  </si>
  <si>
    <t>АСТЕРОИД 90</t>
  </si>
  <si>
    <t>КОНСТАЛЕЙШН 70</t>
  </si>
  <si>
    <t>КОНСТАЛЕЙШН 90</t>
  </si>
  <si>
    <t>АМАРОК</t>
  </si>
  <si>
    <t>АГА 14</t>
  </si>
  <si>
    <t>СМЕЩЕНИЕ 30 СМ</t>
  </si>
  <si>
    <t>КОДИЗОЛЬ</t>
  </si>
  <si>
    <t>ОБСЕВ КЛАССИКА</t>
  </si>
  <si>
    <t>ТОР СЛ</t>
  </si>
  <si>
    <t>МЕТЕОР СЛ</t>
  </si>
  <si>
    <t>АРМАДА СЛ</t>
  </si>
  <si>
    <t>КРАСНОДАРСКИЙ 291 АМВ</t>
  </si>
  <si>
    <t xml:space="preserve">МАС 24 Ц </t>
  </si>
  <si>
    <t>МАС 15 Т</t>
  </si>
  <si>
    <t>МАС 25 Ф</t>
  </si>
  <si>
    <t>ЛГ 30179</t>
  </si>
  <si>
    <t>ЛГ 30189</t>
  </si>
  <si>
    <t>ЛГ 30215</t>
  </si>
  <si>
    <t>ЛГ 30273</t>
  </si>
  <si>
    <t>ЛГ 3258</t>
  </si>
  <si>
    <t>МИКСИ</t>
  </si>
  <si>
    <t>КВС 2322</t>
  </si>
  <si>
    <t>ЭКСПРЕСЬОН</t>
  </si>
  <si>
    <t>ФИЗИКС</t>
  </si>
  <si>
    <t>ФЕРАРИКС</t>
  </si>
  <si>
    <t>ЛУИДЖИ КС</t>
  </si>
  <si>
    <t>СПАЙСИ КС</t>
  </si>
  <si>
    <t>КАТАРИ КС</t>
  </si>
  <si>
    <t>СИ ТАЛИСМАН</t>
  </si>
  <si>
    <t>СИ ФОРТАГО</t>
  </si>
  <si>
    <t>СИ ФЕНОМЕН</t>
  </si>
  <si>
    <t>СИ ТЕЛИАС</t>
  </si>
  <si>
    <t>СИ РОТАНГО</t>
  </si>
  <si>
    <t>ЕС РЕГЕН</t>
  </si>
  <si>
    <t>ЕС СИРРИУС</t>
  </si>
  <si>
    <t>ЕС ЗИЗУ</t>
  </si>
  <si>
    <t>ЕС БОМБАСТИК</t>
  </si>
  <si>
    <t>ЕС ЭПИЛОГ</t>
  </si>
  <si>
    <t>ЕС АБАКУС</t>
  </si>
  <si>
    <t>ЕС ЗОРИОН</t>
  </si>
  <si>
    <t>ЕС КОНГРЕСС</t>
  </si>
  <si>
    <t>ЕС КРЕАТИВ</t>
  </si>
  <si>
    <t>ЕС АСТЕРОИД</t>
  </si>
  <si>
    <t>ЛГ 59580</t>
  </si>
  <si>
    <t>ФАУСТО ШТ</t>
  </si>
  <si>
    <t>ЛГ 5377</t>
  </si>
  <si>
    <t>ЛГ 5485</t>
  </si>
  <si>
    <t>ЛГ 5478</t>
  </si>
  <si>
    <t>БАСКО ШТ</t>
  </si>
  <si>
    <t>ГОНЗАЛО ШТ</t>
  </si>
  <si>
    <t>ОРФЕО ШТ</t>
  </si>
  <si>
    <t>РЖТ ПИРЕЛЛИ</t>
  </si>
  <si>
    <t>РЖТ БЕЛЛУС</t>
  </si>
  <si>
    <t>ЕС ПЕТУНИА</t>
  </si>
  <si>
    <t>ЕС БЕЛЛА</t>
  </si>
  <si>
    <t>ЕС АРОМАТИК СУ</t>
  </si>
  <si>
    <t>ЕС РОЗАЛИЯ</t>
  </si>
  <si>
    <t>ЕС МОНАЛИЗА</t>
  </si>
  <si>
    <t>ЕС ВЕРОНИКА</t>
  </si>
  <si>
    <t>ЕС АРКАДИЯ СУ</t>
  </si>
  <si>
    <t>ЕС АМИС</t>
  </si>
  <si>
    <t>ЕС ГЕНЕЗИС</t>
  </si>
  <si>
    <t>ЕС ТЕРРМАМИС СЛ</t>
  </si>
  <si>
    <t xml:space="preserve">ЕС ЯНИС </t>
  </si>
  <si>
    <t>ЕС ГЕНЕРАЛИС СЛ</t>
  </si>
  <si>
    <t>ФАБУЛО КЛП</t>
  </si>
  <si>
    <t>СИ БАКАРДИ КЛП</t>
  </si>
  <si>
    <t>СИ ЭКСПЕРТО</t>
  </si>
  <si>
    <t>ЛГ 50635 КЛП</t>
  </si>
  <si>
    <t>ЛГ 5663 КЛ</t>
  </si>
  <si>
    <t>ТОСКАНА КС</t>
  </si>
  <si>
    <t xml:space="preserve">ТОСКАНА КС </t>
  </si>
  <si>
    <t>ВЕЛКОМ</t>
  </si>
  <si>
    <t>Столбец1</t>
  </si>
  <si>
    <t>Время выступления</t>
  </si>
  <si>
    <t>Кол-во гибридов</t>
  </si>
  <si>
    <t>Производитель</t>
  </si>
  <si>
    <t xml:space="preserve">Итого: </t>
  </si>
  <si>
    <t>Кукуруза</t>
  </si>
  <si>
    <t xml:space="preserve">БОМБАСТИК </t>
  </si>
  <si>
    <t xml:space="preserve">КОНСТАЛЕЙШН </t>
  </si>
  <si>
    <t>КРЕАТИВ</t>
  </si>
  <si>
    <t xml:space="preserve">АСТЕРОИД </t>
  </si>
  <si>
    <t>НК фалькон</t>
  </si>
  <si>
    <t>ЛГ 30315</t>
  </si>
  <si>
    <t>ХОТСПОТ</t>
  </si>
  <si>
    <t>КАСПИАН</t>
  </si>
  <si>
    <t>НК НЕОМА</t>
  </si>
  <si>
    <t>ГИБРИД2</t>
  </si>
  <si>
    <t>ВЛАЖНОСТЬ НА 25.08</t>
  </si>
  <si>
    <t>ДЕМООПЫТЫ ПО ПОДСОЛНЕЧНИКУ 2018 ГОДА. ВЛАЖНОСТЬ НА 25.08</t>
  </si>
  <si>
    <t>НК ФОРТИМИ</t>
  </si>
  <si>
    <t>МЕСТО В ПРОШЛОМ ГОДУ</t>
  </si>
  <si>
    <t>ДЕМООПЫТЫ ПО КУКУРУЗЕ 2018г. ВЛАЖНОСТЬ НА 25.08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</si>
</sst>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4" fillId="0" borderId="0" xfId="0" applyFont="1" applyAlignment="1">
      <alignment horizontal="center" textRotation="90"/>
    </xf>
  </cellXfs>
  <cellStyles count="1">
    <cellStyle name="Обычный" xfId="0" builtinId="0"/>
  </cellStyles>
  <dxfs count="20">
    <dxf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72;&#1088;&#1100;&#1103;/Documents/2017/&#1086;&#1087;&#1099;&#1090;&#1099;/&#1072;&#1088;&#1090;&#1087;&#1086;&#1083;&#1080;&#1075;&#1086;&#1085;/&#1072;&#1088;&#1090;&#1087;&#1086;&#1083;&#1080;&#1075;&#1086;&#1085;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т кук"/>
      <sheetName val="артпол подс"/>
      <sheetName val="этик"/>
      <sheetName val="Лист2"/>
      <sheetName val="норма высева"/>
      <sheetName val="норма высева кук"/>
      <sheetName val="кас2"/>
      <sheetName val="кас"/>
    </sheetNames>
    <sheetDataSet>
      <sheetData sheetId="0">
        <row r="4">
          <cell r="C4" t="str">
            <v>ДКС 3730</v>
          </cell>
          <cell r="D4">
            <v>280</v>
          </cell>
          <cell r="E4"/>
          <cell r="F4" t="str">
            <v>Монсанто</v>
          </cell>
          <cell r="G4">
            <v>80</v>
          </cell>
          <cell r="H4">
            <v>527</v>
          </cell>
          <cell r="I4"/>
          <cell r="J4">
            <v>12.547619047619047</v>
          </cell>
          <cell r="K4">
            <v>42.2</v>
          </cell>
          <cell r="L4">
            <v>29.2</v>
          </cell>
          <cell r="M4">
            <v>70.8</v>
          </cell>
          <cell r="N4">
            <v>339</v>
          </cell>
          <cell r="O4">
            <v>279.08372093023257</v>
          </cell>
          <cell r="P4">
            <v>8.6</v>
          </cell>
          <cell r="Q4">
            <v>10.329900332225915</v>
          </cell>
          <cell r="R4">
            <v>1</v>
          </cell>
        </row>
        <row r="5">
          <cell r="C5" t="str">
            <v>ДКС 3361</v>
          </cell>
          <cell r="D5">
            <v>240</v>
          </cell>
          <cell r="E5"/>
          <cell r="F5" t="str">
            <v>Монсанто</v>
          </cell>
          <cell r="G5">
            <v>80</v>
          </cell>
          <cell r="H5">
            <v>506</v>
          </cell>
          <cell r="I5"/>
          <cell r="J5">
            <v>12.047619047619047</v>
          </cell>
          <cell r="K5">
            <v>37.1</v>
          </cell>
          <cell r="L5">
            <v>27.6</v>
          </cell>
          <cell r="M5">
            <v>70.599999999999994</v>
          </cell>
          <cell r="N5">
            <v>339.1</v>
          </cell>
          <cell r="O5">
            <v>285.47488372093022</v>
          </cell>
          <cell r="P5">
            <v>9.1</v>
          </cell>
          <cell r="Q5">
            <v>10.142414174972314</v>
          </cell>
          <cell r="R5">
            <v>2</v>
          </cell>
        </row>
        <row r="6">
          <cell r="C6" t="str">
            <v>Телиас</v>
          </cell>
          <cell r="D6">
            <v>210</v>
          </cell>
          <cell r="E6"/>
          <cell r="F6" t="str">
            <v>Сингента</v>
          </cell>
          <cell r="G6">
            <v>85</v>
          </cell>
          <cell r="H6">
            <v>501</v>
          </cell>
          <cell r="I6"/>
          <cell r="J6">
            <v>11.928571428571427</v>
          </cell>
          <cell r="K6">
            <v>36.700000000000003</v>
          </cell>
          <cell r="L6">
            <v>27.4</v>
          </cell>
          <cell r="M6">
            <v>70.7</v>
          </cell>
          <cell r="N6">
            <v>319.2</v>
          </cell>
          <cell r="O6">
            <v>269.4641860465116</v>
          </cell>
          <cell r="P6">
            <v>8.1999999999999993</v>
          </cell>
          <cell r="Q6">
            <v>10.069933554817275</v>
          </cell>
          <cell r="R6">
            <v>3</v>
          </cell>
        </row>
        <row r="7">
          <cell r="C7" t="str">
            <v>П9241</v>
          </cell>
          <cell r="D7">
            <v>340</v>
          </cell>
          <cell r="E7"/>
          <cell r="F7" t="str">
            <v>Пионер</v>
          </cell>
          <cell r="G7">
            <v>85</v>
          </cell>
          <cell r="H7">
            <v>545</v>
          </cell>
          <cell r="I7"/>
          <cell r="J7">
            <v>12.976190476190474</v>
          </cell>
          <cell r="K7">
            <v>48</v>
          </cell>
          <cell r="L7">
            <v>33.6</v>
          </cell>
          <cell r="M7">
            <v>69.7</v>
          </cell>
          <cell r="N7">
            <v>354</v>
          </cell>
          <cell r="O7">
            <v>273.32093023255811</v>
          </cell>
          <cell r="P7">
            <v>8.6</v>
          </cell>
          <cell r="Q7">
            <v>10.018826135105204</v>
          </cell>
          <cell r="R7">
            <v>4</v>
          </cell>
        </row>
        <row r="8">
          <cell r="C8" t="str">
            <v>Сириус 75</v>
          </cell>
          <cell r="D8">
            <v>200</v>
          </cell>
          <cell r="E8"/>
          <cell r="F8" t="str">
            <v>Евралис</v>
          </cell>
          <cell r="G8">
            <v>75</v>
          </cell>
          <cell r="H8">
            <v>450</v>
          </cell>
          <cell r="I8"/>
          <cell r="J8">
            <v>10.714285714285714</v>
          </cell>
          <cell r="K8">
            <v>38.9</v>
          </cell>
          <cell r="L8">
            <v>20.7</v>
          </cell>
          <cell r="M8">
            <v>71.3</v>
          </cell>
          <cell r="N8">
            <v>318.8</v>
          </cell>
          <cell r="O8">
            <v>293.96325581395348</v>
          </cell>
          <cell r="P8">
            <v>8.9</v>
          </cell>
          <cell r="Q8">
            <v>9.8795681063122913</v>
          </cell>
          <cell r="R8">
            <v>5</v>
          </cell>
        </row>
        <row r="9">
          <cell r="C9" t="str">
            <v>ДКС 4014</v>
          </cell>
          <cell r="D9">
            <v>340</v>
          </cell>
          <cell r="E9"/>
          <cell r="F9" t="str">
            <v>Монсанто</v>
          </cell>
          <cell r="G9">
            <v>80</v>
          </cell>
          <cell r="H9">
            <v>503</v>
          </cell>
          <cell r="I9"/>
          <cell r="J9">
            <v>11.976190476190474</v>
          </cell>
          <cell r="K9">
            <v>42</v>
          </cell>
          <cell r="L9">
            <v>30</v>
          </cell>
          <cell r="M9">
            <v>70.099999999999994</v>
          </cell>
          <cell r="N9">
            <v>348.8</v>
          </cell>
          <cell r="O9">
            <v>283.90697674418607</v>
          </cell>
          <cell r="P9">
            <v>9.1</v>
          </cell>
          <cell r="Q9">
            <v>9.7480620155038746</v>
          </cell>
          <cell r="R9">
            <v>6</v>
          </cell>
        </row>
        <row r="10">
          <cell r="C10" t="str">
            <v>П9074</v>
          </cell>
          <cell r="D10">
            <v>300</v>
          </cell>
          <cell r="E10"/>
          <cell r="F10" t="str">
            <v>Пионер</v>
          </cell>
          <cell r="G10">
            <v>85</v>
          </cell>
          <cell r="H10">
            <v>516</v>
          </cell>
          <cell r="I10"/>
          <cell r="J10">
            <v>12.285714285714285</v>
          </cell>
          <cell r="K10">
            <v>46.2</v>
          </cell>
          <cell r="L10">
            <v>31.8</v>
          </cell>
          <cell r="M10">
            <v>70.400000000000006</v>
          </cell>
          <cell r="N10">
            <v>327.8</v>
          </cell>
          <cell r="O10">
            <v>259.95302325581395</v>
          </cell>
          <cell r="P10">
            <v>8.6999999999999993</v>
          </cell>
          <cell r="Q10">
            <v>9.742857142857142</v>
          </cell>
          <cell r="R10">
            <v>7</v>
          </cell>
        </row>
        <row r="11">
          <cell r="C11" t="str">
            <v>Физикс</v>
          </cell>
          <cell r="D11">
            <v>310</v>
          </cell>
          <cell r="E11"/>
          <cell r="F11" t="str">
            <v>РАЖТ</v>
          </cell>
          <cell r="G11">
            <v>85</v>
          </cell>
          <cell r="H11">
            <v>507</v>
          </cell>
          <cell r="I11"/>
          <cell r="J11">
            <v>12.071428571428571</v>
          </cell>
          <cell r="K11">
            <v>48.9</v>
          </cell>
          <cell r="L11">
            <v>31.1</v>
          </cell>
          <cell r="M11">
            <v>69.8</v>
          </cell>
          <cell r="N11">
            <v>348.9</v>
          </cell>
          <cell r="O11">
            <v>279.52569767441855</v>
          </cell>
          <cell r="P11">
            <v>8.6</v>
          </cell>
          <cell r="Q11">
            <v>9.6711794019933546</v>
          </cell>
          <cell r="R11">
            <v>8</v>
          </cell>
        </row>
        <row r="12">
          <cell r="C12" t="str">
            <v>Ферарикс</v>
          </cell>
          <cell r="D12">
            <v>330</v>
          </cell>
          <cell r="E12"/>
          <cell r="F12" t="str">
            <v>РАЖТ</v>
          </cell>
          <cell r="G12">
            <v>85</v>
          </cell>
          <cell r="H12">
            <v>520</v>
          </cell>
          <cell r="I12"/>
          <cell r="J12">
            <v>12.38095238095238</v>
          </cell>
          <cell r="K12">
            <v>45.8</v>
          </cell>
          <cell r="L12">
            <v>33.5</v>
          </cell>
          <cell r="M12">
            <v>68.7</v>
          </cell>
          <cell r="N12">
            <v>367.9</v>
          </cell>
          <cell r="O12">
            <v>284.48081395348834</v>
          </cell>
          <cell r="P12">
            <v>9.1</v>
          </cell>
          <cell r="Q12">
            <v>9.5736434108527124</v>
          </cell>
          <cell r="R12">
            <v>9</v>
          </cell>
        </row>
        <row r="13">
          <cell r="C13" t="str">
            <v>ЛГ30273</v>
          </cell>
          <cell r="D13">
            <v>260</v>
          </cell>
          <cell r="E13"/>
          <cell r="F13" t="str">
            <v>Лимагрейн</v>
          </cell>
          <cell r="G13">
            <v>85</v>
          </cell>
          <cell r="H13">
            <v>476</v>
          </cell>
          <cell r="I13"/>
          <cell r="J13">
            <v>11.333333333333332</v>
          </cell>
          <cell r="K13">
            <v>40.200000000000003</v>
          </cell>
          <cell r="L13">
            <v>27.8</v>
          </cell>
          <cell r="M13">
            <v>70.2</v>
          </cell>
          <cell r="N13">
            <v>324.60000000000002</v>
          </cell>
          <cell r="O13">
            <v>272.51302325581395</v>
          </cell>
          <cell r="P13">
            <v>9.1999999999999993</v>
          </cell>
          <cell r="Q13">
            <v>9.5147286821705421</v>
          </cell>
          <cell r="R13">
            <v>10</v>
          </cell>
        </row>
        <row r="14">
          <cell r="C14" t="str">
            <v>Астероид</v>
          </cell>
          <cell r="D14">
            <v>280</v>
          </cell>
          <cell r="E14"/>
          <cell r="F14" t="str">
            <v>Евралис</v>
          </cell>
          <cell r="G14">
            <v>85</v>
          </cell>
          <cell r="H14">
            <v>454</v>
          </cell>
          <cell r="I14"/>
          <cell r="J14">
            <v>10.809523809523808</v>
          </cell>
          <cell r="K14">
            <v>37.9</v>
          </cell>
          <cell r="L14">
            <v>24.5</v>
          </cell>
          <cell r="M14">
            <v>71.2</v>
          </cell>
          <cell r="N14">
            <v>348</v>
          </cell>
          <cell r="O14">
            <v>305.51162790697674</v>
          </cell>
          <cell r="P14">
            <v>9.1</v>
          </cell>
          <cell r="Q14">
            <v>9.4897563676633432</v>
          </cell>
          <cell r="R14">
            <v>11</v>
          </cell>
        </row>
        <row r="15">
          <cell r="C15" t="str">
            <v>П8521</v>
          </cell>
          <cell r="D15">
            <v>200</v>
          </cell>
          <cell r="E15"/>
          <cell r="F15" t="str">
            <v>Пионер</v>
          </cell>
          <cell r="G15">
            <v>85</v>
          </cell>
          <cell r="H15">
            <v>417</v>
          </cell>
          <cell r="I15"/>
          <cell r="J15">
            <v>9.928571428571427</v>
          </cell>
          <cell r="K15">
            <v>36.6</v>
          </cell>
          <cell r="L15">
            <v>19.100000000000001</v>
          </cell>
          <cell r="M15">
            <v>71.5</v>
          </cell>
          <cell r="N15">
            <v>278.2</v>
          </cell>
          <cell r="O15">
            <v>261.70209302325577</v>
          </cell>
          <cell r="P15">
            <v>9.1</v>
          </cell>
          <cell r="Q15">
            <v>9.3397840531561442</v>
          </cell>
          <cell r="R15">
            <v>12</v>
          </cell>
        </row>
        <row r="16">
          <cell r="C16" t="str">
            <v>Адэвей</v>
          </cell>
          <cell r="D16">
            <v>300</v>
          </cell>
          <cell r="E16"/>
          <cell r="F16" t="str">
            <v>Лимагрейн</v>
          </cell>
          <cell r="G16">
            <v>85</v>
          </cell>
          <cell r="H16">
            <v>489</v>
          </cell>
          <cell r="I16"/>
          <cell r="J16">
            <v>11.642857142857141</v>
          </cell>
          <cell r="K16">
            <v>40.4</v>
          </cell>
          <cell r="L16">
            <v>31.1</v>
          </cell>
          <cell r="M16">
            <v>70.099999999999994</v>
          </cell>
          <cell r="N16">
            <v>362</v>
          </cell>
          <cell r="O16">
            <v>290.02093023255816</v>
          </cell>
          <cell r="P16">
            <v>8.6</v>
          </cell>
          <cell r="Q16">
            <v>9.3278239202657787</v>
          </cell>
          <cell r="R16">
            <v>13</v>
          </cell>
        </row>
        <row r="17">
          <cell r="C17" t="str">
            <v>ДКС 4964</v>
          </cell>
          <cell r="D17">
            <v>360</v>
          </cell>
          <cell r="E17"/>
          <cell r="F17" t="str">
            <v>Монсанто</v>
          </cell>
          <cell r="G17">
            <v>80</v>
          </cell>
          <cell r="H17">
            <v>496</v>
          </cell>
          <cell r="I17"/>
          <cell r="J17">
            <v>11.809523809523808</v>
          </cell>
          <cell r="K17">
            <v>48.3</v>
          </cell>
          <cell r="L17">
            <v>32.299999999999997</v>
          </cell>
          <cell r="M17">
            <v>70.2</v>
          </cell>
          <cell r="N17">
            <v>363.3</v>
          </cell>
          <cell r="O17">
            <v>285.99313953488377</v>
          </cell>
          <cell r="P17">
            <v>8.6999999999999993</v>
          </cell>
          <cell r="Q17">
            <v>9.2965669988925796</v>
          </cell>
          <cell r="R17">
            <v>14</v>
          </cell>
        </row>
        <row r="18">
          <cell r="C18" t="str">
            <v>Талисман</v>
          </cell>
          <cell r="D18">
            <v>180</v>
          </cell>
          <cell r="E18"/>
          <cell r="F18" t="str">
            <v>Сингента</v>
          </cell>
          <cell r="G18">
            <v>85</v>
          </cell>
          <cell r="H18">
            <v>433</v>
          </cell>
          <cell r="I18"/>
          <cell r="J18">
            <v>10.309523809523808</v>
          </cell>
          <cell r="K18">
            <v>38</v>
          </cell>
          <cell r="L18">
            <v>23.2</v>
          </cell>
          <cell r="M18">
            <v>71.7</v>
          </cell>
          <cell r="N18">
            <v>288.7</v>
          </cell>
          <cell r="O18">
            <v>257.81581395348837</v>
          </cell>
          <cell r="P18">
            <v>8.8000000000000007</v>
          </cell>
          <cell r="Q18">
            <v>9.2066445182724248</v>
          </cell>
          <cell r="R18">
            <v>15</v>
          </cell>
        </row>
        <row r="19">
          <cell r="C19" t="str">
            <v>Лапери</v>
          </cell>
          <cell r="D19">
            <v>260</v>
          </cell>
          <cell r="E19"/>
          <cell r="F19" t="str">
            <v>Коссад</v>
          </cell>
          <cell r="G19">
            <v>85</v>
          </cell>
          <cell r="H19">
            <v>469</v>
          </cell>
          <cell r="I19"/>
          <cell r="J19">
            <v>11.166666666666666</v>
          </cell>
          <cell r="K19">
            <v>39.1</v>
          </cell>
          <cell r="L19">
            <v>29.1</v>
          </cell>
          <cell r="M19">
            <v>70.400000000000006</v>
          </cell>
          <cell r="N19">
            <v>311</v>
          </cell>
          <cell r="O19">
            <v>256.39418604651161</v>
          </cell>
          <cell r="P19">
            <v>7.9</v>
          </cell>
          <cell r="Q19">
            <v>9.2060077519379835</v>
          </cell>
          <cell r="R19">
            <v>16</v>
          </cell>
        </row>
        <row r="20">
          <cell r="C20" t="str">
            <v>ГС-240</v>
          </cell>
          <cell r="D20">
            <v>240</v>
          </cell>
          <cell r="E20"/>
          <cell r="F20" t="str">
            <v>Вудсток</v>
          </cell>
          <cell r="G20">
            <v>75</v>
          </cell>
          <cell r="H20">
            <v>458</v>
          </cell>
          <cell r="I20"/>
          <cell r="J20">
            <v>10.904761904761905</v>
          </cell>
          <cell r="K20">
            <v>39.799999999999997</v>
          </cell>
          <cell r="L20">
            <v>27.5</v>
          </cell>
          <cell r="M20">
            <v>70.2</v>
          </cell>
          <cell r="N20">
            <v>331.9</v>
          </cell>
          <cell r="O20">
            <v>279.79941860465112</v>
          </cell>
          <cell r="P20">
            <v>9.1</v>
          </cell>
          <cell r="Q20">
            <v>9.1929678848283505</v>
          </cell>
          <cell r="R20">
            <v>17</v>
          </cell>
        </row>
        <row r="21">
          <cell r="C21" t="str">
            <v>Экспресьон</v>
          </cell>
          <cell r="D21">
            <v>280</v>
          </cell>
          <cell r="E21"/>
          <cell r="F21" t="str">
            <v>РАЖТ</v>
          </cell>
          <cell r="G21">
            <v>85</v>
          </cell>
          <cell r="H21">
            <v>478</v>
          </cell>
          <cell r="I21"/>
          <cell r="J21">
            <v>11.38095238095238</v>
          </cell>
          <cell r="K21">
            <v>45.6</v>
          </cell>
          <cell r="L21">
            <v>31</v>
          </cell>
          <cell r="M21">
            <v>69.5</v>
          </cell>
          <cell r="N21">
            <v>376.8</v>
          </cell>
          <cell r="O21">
            <v>302.31627906976746</v>
          </cell>
          <cell r="P21">
            <v>9.1999999999999993</v>
          </cell>
          <cell r="Q21">
            <v>9.1312292358803973</v>
          </cell>
          <cell r="R21">
            <v>18</v>
          </cell>
        </row>
        <row r="22">
          <cell r="C22" t="str">
            <v>ДКС 3623</v>
          </cell>
          <cell r="D22">
            <v>270</v>
          </cell>
          <cell r="E22"/>
          <cell r="F22" t="str">
            <v>Монсанто</v>
          </cell>
          <cell r="G22">
            <v>80</v>
          </cell>
          <cell r="H22">
            <v>458</v>
          </cell>
          <cell r="I22"/>
          <cell r="J22">
            <v>10.904761904761905</v>
          </cell>
          <cell r="K22">
            <v>40.9</v>
          </cell>
          <cell r="L22">
            <v>28.1</v>
          </cell>
          <cell r="M22">
            <v>69.8</v>
          </cell>
          <cell r="N22">
            <v>348.1</v>
          </cell>
          <cell r="O22">
            <v>291.02779069767445</v>
          </cell>
          <cell r="P22">
            <v>8.8000000000000007</v>
          </cell>
          <cell r="Q22">
            <v>9.116888150609082</v>
          </cell>
          <cell r="R22">
            <v>19</v>
          </cell>
        </row>
        <row r="23">
          <cell r="C23" t="str">
            <v>Реген</v>
          </cell>
          <cell r="D23">
            <v>170</v>
          </cell>
          <cell r="E23"/>
          <cell r="F23" t="str">
            <v>Евралис</v>
          </cell>
          <cell r="G23">
            <v>85</v>
          </cell>
          <cell r="H23">
            <v>400</v>
          </cell>
          <cell r="I23"/>
          <cell r="J23">
            <v>9.5238095238095237</v>
          </cell>
          <cell r="K23">
            <v>31.9</v>
          </cell>
          <cell r="L23">
            <v>17.899999999999999</v>
          </cell>
          <cell r="M23">
            <v>71.099999999999994</v>
          </cell>
          <cell r="N23">
            <v>285.60000000000002</v>
          </cell>
          <cell r="O23">
            <v>272.64837209302328</v>
          </cell>
          <cell r="P23">
            <v>10.5</v>
          </cell>
          <cell r="Q23">
            <v>9.091915836101883</v>
          </cell>
          <cell r="R23">
            <v>20</v>
          </cell>
        </row>
        <row r="24">
          <cell r="C24" t="str">
            <v>Керберос</v>
          </cell>
          <cell r="D24">
            <v>300</v>
          </cell>
          <cell r="E24"/>
          <cell r="F24" t="str">
            <v>КВС</v>
          </cell>
          <cell r="G24">
            <v>85</v>
          </cell>
          <cell r="H24">
            <v>457</v>
          </cell>
          <cell r="I24"/>
          <cell r="J24">
            <v>10.88095238095238</v>
          </cell>
          <cell r="K24">
            <v>46</v>
          </cell>
          <cell r="L24">
            <v>29.1</v>
          </cell>
          <cell r="M24">
            <v>69.7</v>
          </cell>
          <cell r="N24">
            <v>372.6</v>
          </cell>
          <cell r="O24">
            <v>307.17837209302326</v>
          </cell>
          <cell r="P24">
            <v>8.6999999999999993</v>
          </cell>
          <cell r="Q24">
            <v>8.970459579180508</v>
          </cell>
          <cell r="R24">
            <v>21</v>
          </cell>
        </row>
        <row r="25">
          <cell r="C25" t="str">
            <v>Зорион</v>
          </cell>
          <cell r="D25">
            <v>260</v>
          </cell>
          <cell r="E25"/>
          <cell r="F25" t="str">
            <v>Евралис</v>
          </cell>
          <cell r="G25">
            <v>85</v>
          </cell>
          <cell r="H25">
            <v>428</v>
          </cell>
          <cell r="I25"/>
          <cell r="J25">
            <v>10.19047619047619</v>
          </cell>
          <cell r="K25">
            <v>39.5</v>
          </cell>
          <cell r="L25">
            <v>24.4</v>
          </cell>
          <cell r="M25">
            <v>70.5</v>
          </cell>
          <cell r="N25">
            <v>322.8</v>
          </cell>
          <cell r="O25">
            <v>283.76372093023258</v>
          </cell>
          <cell r="P25">
            <v>8.9</v>
          </cell>
          <cell r="Q25">
            <v>8.9581395348837205</v>
          </cell>
          <cell r="R25">
            <v>22</v>
          </cell>
        </row>
        <row r="26">
          <cell r="C26" t="str">
            <v>Кампони</v>
          </cell>
          <cell r="D26">
            <v>360</v>
          </cell>
          <cell r="E26"/>
          <cell r="F26" t="str">
            <v>Коссад</v>
          </cell>
          <cell r="G26">
            <v>85</v>
          </cell>
          <cell r="H26">
            <v>477</v>
          </cell>
          <cell r="I26"/>
          <cell r="J26">
            <v>11.357142857142858</v>
          </cell>
          <cell r="K26">
            <v>47.2</v>
          </cell>
          <cell r="L26">
            <v>32.700000000000003</v>
          </cell>
          <cell r="M26">
            <v>70.099999999999994</v>
          </cell>
          <cell r="N26">
            <v>314.7</v>
          </cell>
          <cell r="O26">
            <v>246.2710465116279</v>
          </cell>
          <cell r="P26">
            <v>8.6</v>
          </cell>
          <cell r="Q26">
            <v>8.8876245847176083</v>
          </cell>
          <cell r="R26">
            <v>23</v>
          </cell>
        </row>
        <row r="27">
          <cell r="C27" t="str">
            <v>ДКС 3939</v>
          </cell>
          <cell r="D27">
            <v>320</v>
          </cell>
          <cell r="E27"/>
          <cell r="F27" t="str">
            <v>Монсанто</v>
          </cell>
          <cell r="G27">
            <v>80</v>
          </cell>
          <cell r="H27">
            <v>478</v>
          </cell>
          <cell r="I27"/>
          <cell r="J27">
            <v>11.38095238095238</v>
          </cell>
          <cell r="K27">
            <v>44.4</v>
          </cell>
          <cell r="L27">
            <v>33.200000000000003</v>
          </cell>
          <cell r="M27">
            <v>69.5</v>
          </cell>
          <cell r="N27">
            <v>376</v>
          </cell>
          <cell r="O27">
            <v>292.05581395348838</v>
          </cell>
          <cell r="P27">
            <v>9.1999999999999993</v>
          </cell>
          <cell r="Q27">
            <v>8.8400885935769651</v>
          </cell>
          <cell r="R27">
            <v>24</v>
          </cell>
        </row>
        <row r="28">
          <cell r="C28" t="str">
            <v>ЛГ30179</v>
          </cell>
          <cell r="D28">
            <v>170</v>
          </cell>
          <cell r="E28"/>
          <cell r="F28" t="str">
            <v>Лимагрейн</v>
          </cell>
          <cell r="G28">
            <v>85</v>
          </cell>
          <cell r="H28">
            <v>400</v>
          </cell>
          <cell r="I28"/>
          <cell r="J28">
            <v>9.5238095238095237</v>
          </cell>
          <cell r="K28">
            <v>29</v>
          </cell>
          <cell r="L28">
            <v>20.2</v>
          </cell>
          <cell r="M28">
            <v>71.099999999999994</v>
          </cell>
          <cell r="N28">
            <v>294</v>
          </cell>
          <cell r="O28">
            <v>272.80465116279072</v>
          </cell>
          <cell r="P28">
            <v>9.1</v>
          </cell>
          <cell r="Q28">
            <v>8.8372093023255811</v>
          </cell>
          <cell r="R28">
            <v>25</v>
          </cell>
        </row>
        <row r="29">
          <cell r="C29" t="str">
            <v>Нестор</v>
          </cell>
          <cell r="D29">
            <v>190</v>
          </cell>
          <cell r="E29" t="str">
            <v>новые</v>
          </cell>
          <cell r="F29" t="str">
            <v>КВС</v>
          </cell>
          <cell r="G29">
            <v>85</v>
          </cell>
          <cell r="H29">
            <v>422</v>
          </cell>
          <cell r="I29"/>
          <cell r="J29">
            <v>10.047619047619047</v>
          </cell>
          <cell r="K29">
            <v>38.9</v>
          </cell>
          <cell r="L29">
            <v>24.6</v>
          </cell>
          <cell r="M29">
            <v>69.7</v>
          </cell>
          <cell r="N29">
            <v>360.7</v>
          </cell>
          <cell r="O29">
            <v>316.2416279069767</v>
          </cell>
          <cell r="P29">
            <v>9.6999999999999993</v>
          </cell>
          <cell r="Q29">
            <v>8.8091915836101879</v>
          </cell>
          <cell r="R29">
            <v>26</v>
          </cell>
        </row>
        <row r="30">
          <cell r="C30" t="str">
            <v>ДКС 3561</v>
          </cell>
          <cell r="D30">
            <v>270</v>
          </cell>
          <cell r="E30"/>
          <cell r="F30" t="str">
            <v>Монсанто</v>
          </cell>
          <cell r="G30">
            <v>80</v>
          </cell>
          <cell r="H30">
            <v>398</v>
          </cell>
          <cell r="I30"/>
          <cell r="J30">
            <v>9.4761904761904745</v>
          </cell>
          <cell r="K30">
            <v>35.4</v>
          </cell>
          <cell r="L30">
            <v>20.399999999999999</v>
          </cell>
          <cell r="M30">
            <v>71.5</v>
          </cell>
          <cell r="N30">
            <v>309.5</v>
          </cell>
          <cell r="O30">
            <v>286.4674418604651</v>
          </cell>
          <cell r="P30">
            <v>8.6999999999999993</v>
          </cell>
          <cell r="Q30">
            <v>8.7709856035437426</v>
          </cell>
          <cell r="R30">
            <v>27</v>
          </cell>
        </row>
        <row r="31">
          <cell r="C31" t="str">
            <v>ДКС 3203</v>
          </cell>
          <cell r="D31">
            <v>210</v>
          </cell>
          <cell r="E31"/>
          <cell r="F31" t="str">
            <v>Монсанто</v>
          </cell>
          <cell r="G31">
            <v>80</v>
          </cell>
          <cell r="H31">
            <v>422</v>
          </cell>
          <cell r="I31"/>
          <cell r="J31">
            <v>10.047619047619047</v>
          </cell>
          <cell r="K31">
            <v>40.4</v>
          </cell>
          <cell r="L31">
            <v>25.5</v>
          </cell>
          <cell r="M31">
            <v>69.8</v>
          </cell>
          <cell r="N31">
            <v>362.5</v>
          </cell>
          <cell r="O31">
            <v>314.0261627906977</v>
          </cell>
          <cell r="P31">
            <v>9.9</v>
          </cell>
          <cell r="Q31">
            <v>8.7040420819490585</v>
          </cell>
          <cell r="R31">
            <v>28</v>
          </cell>
        </row>
        <row r="32">
          <cell r="C32" t="str">
            <v>Микси</v>
          </cell>
          <cell r="D32">
            <v>250</v>
          </cell>
          <cell r="E32"/>
          <cell r="F32" t="str">
            <v>РАЖТ</v>
          </cell>
          <cell r="G32">
            <v>85</v>
          </cell>
          <cell r="H32">
            <v>455</v>
          </cell>
          <cell r="I32"/>
          <cell r="J32">
            <v>10.833333333333332</v>
          </cell>
          <cell r="K32">
            <v>43.9</v>
          </cell>
          <cell r="L32">
            <v>31</v>
          </cell>
          <cell r="M32">
            <v>70</v>
          </cell>
          <cell r="N32">
            <v>328.2</v>
          </cell>
          <cell r="O32">
            <v>263.32325581395349</v>
          </cell>
          <cell r="P32">
            <v>8.6999999999999993</v>
          </cell>
          <cell r="Q32">
            <v>8.6918604651162781</v>
          </cell>
          <cell r="R32">
            <v>29</v>
          </cell>
        </row>
        <row r="33">
          <cell r="C33" t="str">
            <v>Ротанго</v>
          </cell>
          <cell r="D33">
            <v>200</v>
          </cell>
          <cell r="E33"/>
          <cell r="F33" t="str">
            <v>Сингента</v>
          </cell>
          <cell r="G33">
            <v>85</v>
          </cell>
          <cell r="H33">
            <v>418</v>
          </cell>
          <cell r="I33"/>
          <cell r="J33">
            <v>9.9523809523809526</v>
          </cell>
          <cell r="K33">
            <v>35.6</v>
          </cell>
          <cell r="L33">
            <v>25</v>
          </cell>
          <cell r="M33">
            <v>70.7</v>
          </cell>
          <cell r="N33">
            <v>298.5</v>
          </cell>
          <cell r="O33">
            <v>260.31976744186045</v>
          </cell>
          <cell r="P33">
            <v>8.6999999999999993</v>
          </cell>
          <cell r="Q33">
            <v>8.6794019933554818</v>
          </cell>
          <cell r="R33">
            <v>30</v>
          </cell>
        </row>
        <row r="34">
          <cell r="C34" t="str">
            <v>Далма</v>
          </cell>
          <cell r="D34">
            <v>200</v>
          </cell>
          <cell r="E34"/>
          <cell r="F34" t="str">
            <v>Вудсток</v>
          </cell>
          <cell r="G34">
            <v>75</v>
          </cell>
          <cell r="H34">
            <v>405</v>
          </cell>
          <cell r="I34"/>
          <cell r="J34">
            <v>9.6428571428571423</v>
          </cell>
          <cell r="K34">
            <v>33.4</v>
          </cell>
          <cell r="L34">
            <v>22.9</v>
          </cell>
          <cell r="M34">
            <v>70.599999999999994</v>
          </cell>
          <cell r="N34">
            <v>366</v>
          </cell>
          <cell r="O34">
            <v>328.12325581395351</v>
          </cell>
          <cell r="P34">
            <v>9.6</v>
          </cell>
          <cell r="Q34">
            <v>8.6449335548172748</v>
          </cell>
          <cell r="R34">
            <v>31</v>
          </cell>
        </row>
        <row r="35">
          <cell r="C35" t="str">
            <v>Jokari</v>
          </cell>
          <cell r="D35">
            <v>310</v>
          </cell>
          <cell r="E35"/>
          <cell r="F35" t="str">
            <v>Коссад</v>
          </cell>
          <cell r="G35">
            <v>85</v>
          </cell>
          <cell r="H35">
            <v>462</v>
          </cell>
          <cell r="I35"/>
          <cell r="J35">
            <v>11</v>
          </cell>
          <cell r="K35">
            <v>42.7</v>
          </cell>
          <cell r="L35">
            <v>32.799999999999997</v>
          </cell>
          <cell r="M35">
            <v>69.8</v>
          </cell>
          <cell r="N35">
            <v>318.39999999999998</v>
          </cell>
          <cell r="O35">
            <v>248.79627906976742</v>
          </cell>
          <cell r="P35">
            <v>9.1</v>
          </cell>
          <cell r="Q35">
            <v>8.5953488372093023</v>
          </cell>
          <cell r="R35">
            <v>32</v>
          </cell>
        </row>
        <row r="36">
          <cell r="C36" t="str">
            <v>Каньонс</v>
          </cell>
          <cell r="D36">
            <v>240</v>
          </cell>
          <cell r="E36"/>
          <cell r="F36" t="str">
            <v>КВС</v>
          </cell>
          <cell r="G36">
            <v>85</v>
          </cell>
          <cell r="H36">
            <v>391</v>
          </cell>
          <cell r="I36"/>
          <cell r="J36">
            <v>9.3095238095238084</v>
          </cell>
          <cell r="K36">
            <v>37.6</v>
          </cell>
          <cell r="L36">
            <v>21</v>
          </cell>
          <cell r="M36">
            <v>71.7</v>
          </cell>
          <cell r="N36">
            <v>279</v>
          </cell>
          <cell r="O36">
            <v>256.2906976744186</v>
          </cell>
          <cell r="P36">
            <v>8.9</v>
          </cell>
          <cell r="Q36">
            <v>8.5517718715393123</v>
          </cell>
          <cell r="R36">
            <v>33</v>
          </cell>
        </row>
        <row r="37">
          <cell r="C37" t="str">
            <v>КВС 2322</v>
          </cell>
          <cell r="D37">
            <v>250</v>
          </cell>
          <cell r="E37"/>
          <cell r="F37" t="str">
            <v>КВС</v>
          </cell>
          <cell r="G37">
            <v>85</v>
          </cell>
          <cell r="H37">
            <v>400</v>
          </cell>
          <cell r="I37"/>
          <cell r="J37">
            <v>9.5238095238095237</v>
          </cell>
          <cell r="K37">
            <v>39.6</v>
          </cell>
          <cell r="L37">
            <v>22.8</v>
          </cell>
          <cell r="M37">
            <v>71.5</v>
          </cell>
          <cell r="N37">
            <v>301</v>
          </cell>
          <cell r="O37">
            <v>270.2</v>
          </cell>
          <cell r="P37">
            <v>8.8000000000000007</v>
          </cell>
          <cell r="Q37">
            <v>8.5492801771871534</v>
          </cell>
          <cell r="R37">
            <v>34</v>
          </cell>
        </row>
        <row r="38">
          <cell r="C38" t="str">
            <v>Matteo</v>
          </cell>
          <cell r="D38">
            <v>310</v>
          </cell>
          <cell r="E38"/>
          <cell r="F38" t="str">
            <v>Saat bau</v>
          </cell>
          <cell r="G38">
            <v>85</v>
          </cell>
          <cell r="H38">
            <v>426</v>
          </cell>
          <cell r="I38"/>
          <cell r="J38">
            <v>10.142857142857142</v>
          </cell>
          <cell r="K38">
            <v>45.2</v>
          </cell>
          <cell r="L38">
            <v>27.6</v>
          </cell>
          <cell r="M38">
            <v>70.599999999999994</v>
          </cell>
          <cell r="N38">
            <v>316.60000000000002</v>
          </cell>
          <cell r="O38">
            <v>266.53302325581399</v>
          </cell>
          <cell r="P38">
            <v>8.4</v>
          </cell>
          <cell r="Q38">
            <v>8.5388704318936881</v>
          </cell>
          <cell r="R38">
            <v>35</v>
          </cell>
        </row>
        <row r="39">
          <cell r="C39" t="str">
            <v>КСС 3250</v>
          </cell>
          <cell r="D39">
            <v>250</v>
          </cell>
          <cell r="E39"/>
          <cell r="F39" t="str">
            <v>Росагротрейд</v>
          </cell>
          <cell r="G39">
            <v>85</v>
          </cell>
          <cell r="H39">
            <v>400</v>
          </cell>
          <cell r="I39"/>
          <cell r="J39">
            <v>9.5238095238095237</v>
          </cell>
          <cell r="K39">
            <v>35.1</v>
          </cell>
          <cell r="L39">
            <v>22.9</v>
          </cell>
          <cell r="M39">
            <v>71.599999999999994</v>
          </cell>
          <cell r="N39">
            <v>317.39999999999998</v>
          </cell>
          <cell r="O39">
            <v>284.55279069767442</v>
          </cell>
          <cell r="P39">
            <v>8.8000000000000007</v>
          </cell>
          <cell r="Q39">
            <v>8.5382059800664454</v>
          </cell>
          <cell r="R39">
            <v>36</v>
          </cell>
        </row>
        <row r="40">
          <cell r="C40" t="str">
            <v>ЛГ3258</v>
          </cell>
          <cell r="D40">
            <v>250</v>
          </cell>
          <cell r="E40"/>
          <cell r="F40" t="str">
            <v>Лимагрейн</v>
          </cell>
          <cell r="G40">
            <v>85</v>
          </cell>
          <cell r="H40">
            <v>437</v>
          </cell>
          <cell r="I40"/>
          <cell r="J40">
            <v>10.404761904761905</v>
          </cell>
          <cell r="K40">
            <v>36.799999999999997</v>
          </cell>
          <cell r="L40">
            <v>29.5</v>
          </cell>
          <cell r="M40">
            <v>70.400000000000006</v>
          </cell>
          <cell r="N40">
            <v>343.8</v>
          </cell>
          <cell r="O40">
            <v>281.8360465116279</v>
          </cell>
          <cell r="P40">
            <v>8.9</v>
          </cell>
          <cell r="Q40">
            <v>8.5294850498338874</v>
          </cell>
          <cell r="R40">
            <v>37</v>
          </cell>
        </row>
        <row r="41">
          <cell r="C41" t="str">
            <v>Зизу</v>
          </cell>
          <cell r="D41">
            <v>210</v>
          </cell>
          <cell r="E41"/>
          <cell r="F41" t="str">
            <v>Евралис</v>
          </cell>
          <cell r="G41">
            <v>85</v>
          </cell>
          <cell r="H41">
            <v>381</v>
          </cell>
          <cell r="I41"/>
          <cell r="J41">
            <v>9.0714285714285712</v>
          </cell>
          <cell r="K41">
            <v>36</v>
          </cell>
          <cell r="L41">
            <v>19.2</v>
          </cell>
          <cell r="M41">
            <v>71.900000000000006</v>
          </cell>
          <cell r="N41">
            <v>284</v>
          </cell>
          <cell r="O41">
            <v>266.8279069767442</v>
          </cell>
          <cell r="P41">
            <v>8.6</v>
          </cell>
          <cell r="Q41">
            <v>8.5229235880398662</v>
          </cell>
          <cell r="R41">
            <v>38</v>
          </cell>
        </row>
        <row r="42">
          <cell r="C42" t="str">
            <v>Евростар Клотианидин</v>
          </cell>
          <cell r="D42">
            <v>210</v>
          </cell>
          <cell r="E42"/>
          <cell r="F42" t="str">
            <v>Евралис</v>
          </cell>
          <cell r="G42">
            <v>85</v>
          </cell>
          <cell r="H42">
            <v>400</v>
          </cell>
          <cell r="I42"/>
          <cell r="J42">
            <v>9.5238095238095237</v>
          </cell>
          <cell r="K42">
            <v>36.4</v>
          </cell>
          <cell r="L42">
            <v>23.1</v>
          </cell>
          <cell r="M42">
            <v>69.099999999999994</v>
          </cell>
          <cell r="N42">
            <v>312</v>
          </cell>
          <cell r="O42">
            <v>278.98604651162793</v>
          </cell>
          <cell r="P42">
            <v>9.6999999999999993</v>
          </cell>
          <cell r="Q42">
            <v>8.5160575858250276</v>
          </cell>
          <cell r="R42">
            <v>39</v>
          </cell>
        </row>
        <row r="43">
          <cell r="C43" t="str">
            <v>Паролли</v>
          </cell>
          <cell r="D43">
            <v>260</v>
          </cell>
          <cell r="E43"/>
          <cell r="F43" t="str">
            <v>Евралис</v>
          </cell>
          <cell r="G43">
            <v>85</v>
          </cell>
          <cell r="H43">
            <v>413</v>
          </cell>
          <cell r="I43"/>
          <cell r="J43">
            <v>9.8333333333333321</v>
          </cell>
          <cell r="K43">
            <v>35.6</v>
          </cell>
          <cell r="L43">
            <v>26</v>
          </cell>
          <cell r="M43">
            <v>69</v>
          </cell>
          <cell r="N43">
            <v>342.6</v>
          </cell>
          <cell r="O43">
            <v>294.7953488372093</v>
          </cell>
          <cell r="P43">
            <v>10.199999999999999</v>
          </cell>
          <cell r="Q43">
            <v>8.4612403100775175</v>
          </cell>
          <cell r="R43">
            <v>40</v>
          </cell>
        </row>
        <row r="44">
          <cell r="C44" t="str">
            <v>Эпилог</v>
          </cell>
          <cell r="D44">
            <v>230</v>
          </cell>
          <cell r="E44"/>
          <cell r="F44" t="str">
            <v>Евралис</v>
          </cell>
          <cell r="G44">
            <v>85</v>
          </cell>
          <cell r="H44">
            <v>394</v>
          </cell>
          <cell r="I44"/>
          <cell r="J44">
            <v>9.3809523809523796</v>
          </cell>
          <cell r="K44">
            <v>33.9</v>
          </cell>
          <cell r="L44">
            <v>22.7</v>
          </cell>
          <cell r="M44">
            <v>70.2</v>
          </cell>
          <cell r="N44">
            <v>332.84</v>
          </cell>
          <cell r="O44">
            <v>299.16897674418601</v>
          </cell>
          <cell r="P44">
            <v>9.6999999999999993</v>
          </cell>
          <cell r="Q44">
            <v>8.4319490586932435</v>
          </cell>
          <cell r="R44">
            <v>41</v>
          </cell>
        </row>
        <row r="45">
          <cell r="C45" t="str">
            <v>КСС 3260</v>
          </cell>
          <cell r="D45">
            <v>260</v>
          </cell>
          <cell r="E45"/>
          <cell r="F45" t="str">
            <v>Росагротрейд</v>
          </cell>
          <cell r="G45">
            <v>85</v>
          </cell>
          <cell r="H45">
            <v>405</v>
          </cell>
          <cell r="I45"/>
          <cell r="J45">
            <v>9.6428571428571423</v>
          </cell>
          <cell r="K45">
            <v>35.799999999999997</v>
          </cell>
          <cell r="L45">
            <v>24.8</v>
          </cell>
          <cell r="M45">
            <v>69.7</v>
          </cell>
          <cell r="N45">
            <v>332.9</v>
          </cell>
          <cell r="O45">
            <v>291.09395348837205</v>
          </cell>
          <cell r="P45">
            <v>9.6999999999999993</v>
          </cell>
          <cell r="Q45">
            <v>8.4318936877076407</v>
          </cell>
          <cell r="R45">
            <v>42</v>
          </cell>
        </row>
        <row r="46">
          <cell r="C46" t="str">
            <v>Кубитус</v>
          </cell>
          <cell r="D46">
            <v>210</v>
          </cell>
          <cell r="E46"/>
          <cell r="F46" t="str">
            <v>КВС</v>
          </cell>
          <cell r="G46">
            <v>85</v>
          </cell>
          <cell r="H46">
            <v>393</v>
          </cell>
          <cell r="I46"/>
          <cell r="J46">
            <v>9.3571428571428577</v>
          </cell>
          <cell r="K46">
            <v>35.700000000000003</v>
          </cell>
          <cell r="L46">
            <v>23.7</v>
          </cell>
          <cell r="M46">
            <v>70.599999999999994</v>
          </cell>
          <cell r="N46">
            <v>334</v>
          </cell>
          <cell r="O46">
            <v>296.3279069767442</v>
          </cell>
          <cell r="P46">
            <v>9.1999999999999993</v>
          </cell>
          <cell r="Q46">
            <v>8.3017441860465127</v>
          </cell>
          <cell r="R46">
            <v>43</v>
          </cell>
        </row>
        <row r="47">
          <cell r="C47" t="str">
            <v>Энигма</v>
          </cell>
          <cell r="D47">
            <v>230</v>
          </cell>
          <cell r="E47"/>
          <cell r="F47" t="str">
            <v>Сингента</v>
          </cell>
          <cell r="G47">
            <v>85</v>
          </cell>
          <cell r="H47">
            <v>409</v>
          </cell>
          <cell r="I47"/>
          <cell r="J47">
            <v>9.7380952380952372</v>
          </cell>
          <cell r="K47">
            <v>36.299999999999997</v>
          </cell>
          <cell r="L47">
            <v>26.9</v>
          </cell>
          <cell r="M47">
            <v>70.099999999999994</v>
          </cell>
          <cell r="N47">
            <v>313.5</v>
          </cell>
          <cell r="O47">
            <v>266.47500000000002</v>
          </cell>
          <cell r="P47">
            <v>9.1999999999999993</v>
          </cell>
          <cell r="Q47">
            <v>8.2773809523809518</v>
          </cell>
          <cell r="R47">
            <v>44</v>
          </cell>
        </row>
        <row r="48">
          <cell r="C48" t="str">
            <v>Креатив</v>
          </cell>
          <cell r="D48">
            <v>250</v>
          </cell>
          <cell r="E48"/>
          <cell r="F48" t="str">
            <v>Евралис</v>
          </cell>
          <cell r="G48">
            <v>85</v>
          </cell>
          <cell r="H48">
            <v>379</v>
          </cell>
          <cell r="I48"/>
          <cell r="J48">
            <v>9.0238095238095237</v>
          </cell>
          <cell r="K48">
            <v>40.200000000000003</v>
          </cell>
          <cell r="L48">
            <v>21.3</v>
          </cell>
          <cell r="M48">
            <v>71</v>
          </cell>
          <cell r="N48">
            <v>293.7</v>
          </cell>
          <cell r="O48">
            <v>268.76965116279069</v>
          </cell>
          <cell r="P48">
            <v>8.8000000000000007</v>
          </cell>
          <cell r="Q48">
            <v>8.2578349944629021</v>
          </cell>
          <cell r="R48">
            <v>45</v>
          </cell>
        </row>
        <row r="49">
          <cell r="C49" t="str">
            <v>Ида</v>
          </cell>
          <cell r="D49">
            <v>240</v>
          </cell>
          <cell r="E49"/>
          <cell r="F49" t="str">
            <v>Вудсток</v>
          </cell>
          <cell r="G49">
            <v>75</v>
          </cell>
          <cell r="H49">
            <v>388</v>
          </cell>
          <cell r="I49"/>
          <cell r="J49">
            <v>9.2380952380952372</v>
          </cell>
          <cell r="K49">
            <v>35</v>
          </cell>
          <cell r="L49">
            <v>23.2</v>
          </cell>
          <cell r="M49">
            <v>70.900000000000006</v>
          </cell>
          <cell r="N49">
            <v>318.10000000000002</v>
          </cell>
          <cell r="O49">
            <v>284.07069767441862</v>
          </cell>
          <cell r="P49">
            <v>9.6</v>
          </cell>
          <cell r="Q49">
            <v>8.249833887043188</v>
          </cell>
          <cell r="R49">
            <v>46</v>
          </cell>
        </row>
        <row r="50">
          <cell r="C50" t="str">
            <v>Родригес</v>
          </cell>
          <cell r="D50">
            <v>180</v>
          </cell>
          <cell r="E50" t="str">
            <v>новые</v>
          </cell>
          <cell r="F50" t="str">
            <v>КВС</v>
          </cell>
          <cell r="G50">
            <v>85</v>
          </cell>
          <cell r="H50">
            <v>385</v>
          </cell>
          <cell r="I50"/>
          <cell r="J50">
            <v>9.1666666666666661</v>
          </cell>
          <cell r="K50">
            <v>32.799999999999997</v>
          </cell>
          <cell r="L50">
            <v>22.7</v>
          </cell>
          <cell r="M50">
            <v>69.900000000000006</v>
          </cell>
          <cell r="N50">
            <v>304.89999999999998</v>
          </cell>
          <cell r="O50">
            <v>274.05546511627904</v>
          </cell>
          <cell r="P50">
            <v>9.5</v>
          </cell>
          <cell r="Q50">
            <v>8.2393410852713167</v>
          </cell>
          <cell r="R50">
            <v>47</v>
          </cell>
        </row>
        <row r="51">
          <cell r="C51" t="str">
            <v>ЛГ30315</v>
          </cell>
          <cell r="D51">
            <v>280</v>
          </cell>
          <cell r="E51"/>
          <cell r="F51" t="str">
            <v>Лимагрейн</v>
          </cell>
          <cell r="G51">
            <v>85</v>
          </cell>
          <cell r="H51">
            <v>414</v>
          </cell>
          <cell r="I51"/>
          <cell r="J51">
            <v>9.8571428571428577</v>
          </cell>
          <cell r="K51">
            <v>45.7</v>
          </cell>
          <cell r="L51">
            <v>28.2</v>
          </cell>
          <cell r="M51">
            <v>69.8</v>
          </cell>
          <cell r="N51">
            <v>316.60000000000002</v>
          </cell>
          <cell r="O51">
            <v>264.32418604651167</v>
          </cell>
          <cell r="P51">
            <v>9.3000000000000007</v>
          </cell>
          <cell r="Q51">
            <v>8.2295681063122927</v>
          </cell>
          <cell r="R51">
            <v>48</v>
          </cell>
        </row>
        <row r="52">
          <cell r="C52" t="str">
            <v>Сириус 96</v>
          </cell>
          <cell r="D52">
            <v>200</v>
          </cell>
          <cell r="E52"/>
          <cell r="F52" t="str">
            <v>Евралис</v>
          </cell>
          <cell r="G52">
            <v>96</v>
          </cell>
          <cell r="H52">
            <v>369</v>
          </cell>
          <cell r="I52"/>
          <cell r="J52">
            <v>8.7857142857142847</v>
          </cell>
          <cell r="K52">
            <v>31.9</v>
          </cell>
          <cell r="L52">
            <v>19.899999999999999</v>
          </cell>
          <cell r="M52">
            <v>71.900000000000006</v>
          </cell>
          <cell r="N52">
            <v>307.2</v>
          </cell>
          <cell r="O52">
            <v>286.12465116279071</v>
          </cell>
          <cell r="P52">
            <v>9</v>
          </cell>
          <cell r="Q52">
            <v>8.1829734219269099</v>
          </cell>
          <cell r="R52">
            <v>49</v>
          </cell>
        </row>
        <row r="53">
          <cell r="C53" t="str">
            <v>Абакус</v>
          </cell>
          <cell r="D53">
            <v>240</v>
          </cell>
          <cell r="E53"/>
          <cell r="F53" t="str">
            <v>Евралис</v>
          </cell>
          <cell r="G53">
            <v>85</v>
          </cell>
          <cell r="H53">
            <v>377</v>
          </cell>
          <cell r="I53"/>
          <cell r="J53">
            <v>8.9761904761904745</v>
          </cell>
          <cell r="K53">
            <v>35.799999999999997</v>
          </cell>
          <cell r="L53">
            <v>22</v>
          </cell>
          <cell r="M53">
            <v>71.099999999999994</v>
          </cell>
          <cell r="N53">
            <v>305.7</v>
          </cell>
          <cell r="O53">
            <v>277.2627906976744</v>
          </cell>
          <cell r="P53">
            <v>9</v>
          </cell>
          <cell r="Q53">
            <v>8.1411960132890346</v>
          </cell>
          <cell r="R53">
            <v>50</v>
          </cell>
        </row>
        <row r="54">
          <cell r="C54" t="str">
            <v>П8816</v>
          </cell>
          <cell r="D54">
            <v>280</v>
          </cell>
          <cell r="E54"/>
          <cell r="F54" t="str">
            <v>Пионер</v>
          </cell>
          <cell r="G54">
            <v>85</v>
          </cell>
          <cell r="H54">
            <v>418</v>
          </cell>
          <cell r="I54"/>
          <cell r="J54">
            <v>9.9523809523809526</v>
          </cell>
          <cell r="K54">
            <v>43.2</v>
          </cell>
          <cell r="L54">
            <v>29.8</v>
          </cell>
          <cell r="M54">
            <v>70.400000000000006</v>
          </cell>
          <cell r="N54">
            <v>320.3</v>
          </cell>
          <cell r="O54">
            <v>261.45418604651161</v>
          </cell>
          <cell r="P54">
            <v>9</v>
          </cell>
          <cell r="Q54">
            <v>8.1239202657807308</v>
          </cell>
          <cell r="R54">
            <v>51</v>
          </cell>
        </row>
        <row r="55">
          <cell r="C55" t="str">
            <v>Сириус 88</v>
          </cell>
          <cell r="D55">
            <v>200</v>
          </cell>
          <cell r="E55"/>
          <cell r="F55" t="str">
            <v>Евралис</v>
          </cell>
          <cell r="G55">
            <v>88</v>
          </cell>
          <cell r="H55">
            <v>365</v>
          </cell>
          <cell r="I55"/>
          <cell r="J55">
            <v>8.6904761904761916</v>
          </cell>
          <cell r="K55">
            <v>35</v>
          </cell>
          <cell r="L55">
            <v>20</v>
          </cell>
          <cell r="M55">
            <v>70.900000000000006</v>
          </cell>
          <cell r="N55">
            <v>321.60000000000002</v>
          </cell>
          <cell r="O55">
            <v>299.16279069767444</v>
          </cell>
          <cell r="P55">
            <v>9</v>
          </cell>
          <cell r="Q55">
            <v>8.0841638981173869</v>
          </cell>
          <cell r="R55">
            <v>52</v>
          </cell>
        </row>
        <row r="56">
          <cell r="C56" t="str">
            <v>ЛГ3285</v>
          </cell>
          <cell r="D56">
            <v>270</v>
          </cell>
          <cell r="E56"/>
          <cell r="F56" t="str">
            <v>Лимагрейн</v>
          </cell>
          <cell r="G56">
            <v>85</v>
          </cell>
          <cell r="H56">
            <v>417</v>
          </cell>
          <cell r="I56"/>
          <cell r="J56">
            <v>9.928571428571427</v>
          </cell>
          <cell r="K56">
            <v>40.700000000000003</v>
          </cell>
          <cell r="L56">
            <v>30.3</v>
          </cell>
          <cell r="M56">
            <v>69.599999999999994</v>
          </cell>
          <cell r="N56">
            <v>375</v>
          </cell>
          <cell r="O56">
            <v>303.92441860465118</v>
          </cell>
          <cell r="P56">
            <v>9.5</v>
          </cell>
          <cell r="Q56">
            <v>8.0467607973421913</v>
          </cell>
          <cell r="R56">
            <v>53</v>
          </cell>
        </row>
        <row r="57">
          <cell r="C57" t="str">
            <v>Tessali</v>
          </cell>
          <cell r="D57">
            <v>310</v>
          </cell>
          <cell r="E57"/>
          <cell r="F57" t="str">
            <v>Коссад</v>
          </cell>
          <cell r="G57">
            <v>85</v>
          </cell>
          <cell r="H57">
            <v>416</v>
          </cell>
          <cell r="I57"/>
          <cell r="J57">
            <v>9.9047619047619051</v>
          </cell>
          <cell r="K57">
            <v>46.1</v>
          </cell>
          <cell r="L57">
            <v>30.4</v>
          </cell>
          <cell r="M57">
            <v>70</v>
          </cell>
          <cell r="N57">
            <v>297</v>
          </cell>
          <cell r="O57">
            <v>240.36279069767443</v>
          </cell>
          <cell r="P57">
            <v>8.6</v>
          </cell>
          <cell r="Q57">
            <v>8.0159468438538219</v>
          </cell>
          <cell r="R57">
            <v>54</v>
          </cell>
        </row>
        <row r="58">
          <cell r="C58" t="str">
            <v>Евростар Форс</v>
          </cell>
          <cell r="D58">
            <v>210</v>
          </cell>
          <cell r="E58"/>
          <cell r="F58" t="str">
            <v>Евралис</v>
          </cell>
          <cell r="G58">
            <v>85</v>
          </cell>
          <cell r="H58">
            <v>377</v>
          </cell>
          <cell r="I58"/>
          <cell r="J58">
            <v>8.9761904761904745</v>
          </cell>
          <cell r="K58">
            <v>34.700000000000003</v>
          </cell>
          <cell r="L58">
            <v>23.7</v>
          </cell>
          <cell r="M58">
            <v>69.099999999999994</v>
          </cell>
          <cell r="N58">
            <v>308</v>
          </cell>
          <cell r="O58">
            <v>273.26046511627908</v>
          </cell>
          <cell r="P58">
            <v>9.9</v>
          </cell>
          <cell r="Q58">
            <v>7.9637596899224796</v>
          </cell>
          <cell r="R58">
            <v>55</v>
          </cell>
        </row>
        <row r="59">
          <cell r="C59" t="str">
            <v>Палаццио</v>
          </cell>
          <cell r="D59">
            <v>220</v>
          </cell>
          <cell r="E59"/>
          <cell r="F59" t="str">
            <v>Евралис</v>
          </cell>
          <cell r="G59">
            <v>85</v>
          </cell>
          <cell r="H59">
            <v>357</v>
          </cell>
          <cell r="I59"/>
          <cell r="J59">
            <v>8.5</v>
          </cell>
          <cell r="K59">
            <v>34.799999999999997</v>
          </cell>
          <cell r="L59">
            <v>19.8</v>
          </cell>
          <cell r="M59">
            <v>71.2</v>
          </cell>
          <cell r="N59">
            <v>293</v>
          </cell>
          <cell r="O59">
            <v>273.23953488372092</v>
          </cell>
          <cell r="P59">
            <v>8.6999999999999993</v>
          </cell>
          <cell r="Q59">
            <v>7.9267441860465118</v>
          </cell>
          <cell r="R59">
            <v>56</v>
          </cell>
        </row>
        <row r="60">
          <cell r="C60" t="str">
            <v>Феномен</v>
          </cell>
          <cell r="D60">
            <v>220</v>
          </cell>
          <cell r="E60"/>
          <cell r="F60" t="str">
            <v>Сингента</v>
          </cell>
          <cell r="G60">
            <v>85</v>
          </cell>
          <cell r="H60">
            <v>372</v>
          </cell>
          <cell r="I60"/>
          <cell r="J60">
            <v>8.8571428571428577</v>
          </cell>
          <cell r="K60">
            <v>45</v>
          </cell>
          <cell r="L60">
            <v>23.5</v>
          </cell>
          <cell r="M60">
            <v>70.8</v>
          </cell>
          <cell r="N60">
            <v>242.5</v>
          </cell>
          <cell r="O60">
            <v>215.71220930232559</v>
          </cell>
          <cell r="P60">
            <v>9.1</v>
          </cell>
          <cell r="Q60">
            <v>7.8787375415282392</v>
          </cell>
          <cell r="R60">
            <v>57</v>
          </cell>
        </row>
        <row r="61">
          <cell r="C61" t="str">
            <v>Конгресс</v>
          </cell>
          <cell r="D61">
            <v>250</v>
          </cell>
          <cell r="E61"/>
          <cell r="F61" t="str">
            <v>Евралис</v>
          </cell>
          <cell r="G61">
            <v>85</v>
          </cell>
          <cell r="H61">
            <v>377</v>
          </cell>
          <cell r="I61"/>
          <cell r="J61">
            <v>8.9761904761904745</v>
          </cell>
          <cell r="K61">
            <v>35</v>
          </cell>
          <cell r="L61">
            <v>25</v>
          </cell>
          <cell r="M61">
            <v>69.599999999999994</v>
          </cell>
          <cell r="N61">
            <v>342.7</v>
          </cell>
          <cell r="O61">
            <v>298.86627906976742</v>
          </cell>
          <cell r="P61">
            <v>9.6</v>
          </cell>
          <cell r="Q61">
            <v>7.8280730897009949</v>
          </cell>
          <cell r="R61">
            <v>58</v>
          </cell>
        </row>
        <row r="62">
          <cell r="C62" t="str">
            <v>Фотон</v>
          </cell>
          <cell r="D62">
            <v>300</v>
          </cell>
          <cell r="E62"/>
          <cell r="F62" t="str">
            <v>Сингента</v>
          </cell>
          <cell r="G62">
            <v>85</v>
          </cell>
          <cell r="H62">
            <v>431</v>
          </cell>
          <cell r="I62"/>
          <cell r="J62">
            <v>10.261904761904761</v>
          </cell>
          <cell r="K62">
            <v>46.9</v>
          </cell>
          <cell r="L62">
            <v>35.5</v>
          </cell>
          <cell r="M62">
            <v>69</v>
          </cell>
          <cell r="N62">
            <v>338</v>
          </cell>
          <cell r="O62">
            <v>253.5</v>
          </cell>
          <cell r="P62">
            <v>9.1999999999999993</v>
          </cell>
          <cell r="Q62">
            <v>7.6964285714285712</v>
          </cell>
          <cell r="R62">
            <v>59</v>
          </cell>
        </row>
        <row r="63">
          <cell r="C63" t="str">
            <v>Евростар</v>
          </cell>
          <cell r="D63">
            <v>210</v>
          </cell>
          <cell r="E63"/>
          <cell r="F63" t="str">
            <v>Евралис</v>
          </cell>
          <cell r="G63">
            <v>85</v>
          </cell>
          <cell r="H63">
            <v>361</v>
          </cell>
          <cell r="I63"/>
          <cell r="J63">
            <v>8.5952380952380949</v>
          </cell>
          <cell r="K63">
            <v>37.299999999999997</v>
          </cell>
          <cell r="L63">
            <v>23.9</v>
          </cell>
          <cell r="M63">
            <v>69.5</v>
          </cell>
          <cell r="N63">
            <v>338.8</v>
          </cell>
          <cell r="O63">
            <v>299.7986046511628</v>
          </cell>
          <cell r="P63">
            <v>9.9</v>
          </cell>
          <cell r="Q63">
            <v>7.6057862679955699</v>
          </cell>
          <cell r="R63">
            <v>60</v>
          </cell>
        </row>
        <row r="64">
          <cell r="C64" t="str">
            <v>Ариосо</v>
          </cell>
          <cell r="D64">
            <v>270</v>
          </cell>
          <cell r="E64"/>
          <cell r="F64" t="str">
            <v>Сингента</v>
          </cell>
          <cell r="G64">
            <v>85</v>
          </cell>
          <cell r="H64">
            <v>396</v>
          </cell>
          <cell r="I64"/>
          <cell r="J64">
            <v>9.428571428571427</v>
          </cell>
          <cell r="K64">
            <v>48</v>
          </cell>
          <cell r="L64">
            <v>31</v>
          </cell>
          <cell r="M64">
            <v>69.7</v>
          </cell>
          <cell r="N64">
            <v>290.8</v>
          </cell>
          <cell r="O64">
            <v>233.31627906976746</v>
          </cell>
          <cell r="P64">
            <v>9.6</v>
          </cell>
          <cell r="Q64">
            <v>7.5647840531561448</v>
          </cell>
          <cell r="R64">
            <v>61</v>
          </cell>
        </row>
        <row r="65">
          <cell r="C65" t="str">
            <v>Королевас</v>
          </cell>
          <cell r="D65">
            <v>270</v>
          </cell>
          <cell r="E65"/>
          <cell r="F65" t="str">
            <v>КВС</v>
          </cell>
          <cell r="G65">
            <v>85</v>
          </cell>
          <cell r="H65">
            <v>339</v>
          </cell>
          <cell r="I65"/>
          <cell r="J65">
            <v>8.0714285714285712</v>
          </cell>
          <cell r="K65">
            <v>37</v>
          </cell>
          <cell r="L65">
            <v>21.9</v>
          </cell>
          <cell r="M65">
            <v>72.5</v>
          </cell>
          <cell r="N65">
            <v>314.39999999999998</v>
          </cell>
          <cell r="O65">
            <v>285.51906976744186</v>
          </cell>
          <cell r="P65">
            <v>8.6</v>
          </cell>
          <cell r="Q65">
            <v>7.3299833887043189</v>
          </cell>
          <cell r="R65">
            <v>62</v>
          </cell>
        </row>
        <row r="66">
          <cell r="C66" t="str">
            <v>Лелека МВ</v>
          </cell>
          <cell r="D66">
            <v>260</v>
          </cell>
          <cell r="E66"/>
          <cell r="F66" t="str">
            <v>ООО "Сатива"</v>
          </cell>
          <cell r="G66">
            <v>85</v>
          </cell>
          <cell r="H66">
            <v>380</v>
          </cell>
          <cell r="I66"/>
          <cell r="J66">
            <v>9.0476190476190474</v>
          </cell>
          <cell r="K66">
            <v>40.200000000000003</v>
          </cell>
          <cell r="L66">
            <v>30.4</v>
          </cell>
          <cell r="M66">
            <v>69.5</v>
          </cell>
          <cell r="N66">
            <v>337</v>
          </cell>
          <cell r="O66">
            <v>272.73488372093027</v>
          </cell>
          <cell r="P66">
            <v>9.5</v>
          </cell>
          <cell r="Q66">
            <v>7.322259136212625</v>
          </cell>
          <cell r="R66">
            <v>63</v>
          </cell>
        </row>
        <row r="67">
          <cell r="C67" t="str">
            <v>Спэйси</v>
          </cell>
          <cell r="D67">
            <v>230</v>
          </cell>
          <cell r="E67"/>
          <cell r="F67" t="str">
            <v>Коссад</v>
          </cell>
          <cell r="G67">
            <v>85</v>
          </cell>
          <cell r="H67">
            <v>340</v>
          </cell>
          <cell r="I67"/>
          <cell r="J67">
            <v>8.0952380952380949</v>
          </cell>
          <cell r="K67">
            <v>32.5</v>
          </cell>
          <cell r="L67">
            <v>23.2</v>
          </cell>
          <cell r="M67">
            <v>71</v>
          </cell>
          <cell r="N67">
            <v>279.89999999999998</v>
          </cell>
          <cell r="O67">
            <v>249.95720930232557</v>
          </cell>
          <cell r="P67">
            <v>9.6</v>
          </cell>
          <cell r="Q67">
            <v>7.2292358803986705</v>
          </cell>
          <cell r="R67">
            <v>64</v>
          </cell>
        </row>
        <row r="68">
          <cell r="C68" t="str">
            <v>ДКС 3151</v>
          </cell>
          <cell r="D68">
            <v>180</v>
          </cell>
          <cell r="E68"/>
          <cell r="F68" t="str">
            <v>Монсанто</v>
          </cell>
          <cell r="G68">
            <v>80</v>
          </cell>
          <cell r="H68">
            <v>342</v>
          </cell>
          <cell r="I68"/>
          <cell r="J68">
            <v>8.1428571428571423</v>
          </cell>
          <cell r="K68">
            <v>41.9</v>
          </cell>
          <cell r="L68">
            <v>24.7</v>
          </cell>
          <cell r="M68">
            <v>70</v>
          </cell>
          <cell r="N68">
            <v>336</v>
          </cell>
          <cell r="O68">
            <v>294.19534883720928</v>
          </cell>
          <cell r="P68">
            <v>10.199999999999999</v>
          </cell>
          <cell r="Q68">
            <v>7.1297342192691024</v>
          </cell>
          <cell r="R68">
            <v>65</v>
          </cell>
        </row>
        <row r="69">
          <cell r="C69" t="str">
            <v xml:space="preserve">П7043 </v>
          </cell>
          <cell r="D69">
            <v>150</v>
          </cell>
          <cell r="E69"/>
          <cell r="F69" t="str">
            <v>Пионер</v>
          </cell>
          <cell r="G69">
            <v>85</v>
          </cell>
          <cell r="H69">
            <v>371</v>
          </cell>
          <cell r="I69"/>
          <cell r="J69">
            <v>8.8333333333333321</v>
          </cell>
          <cell r="K69">
            <v>34</v>
          </cell>
          <cell r="L69">
            <v>31.1</v>
          </cell>
          <cell r="M69">
            <v>69.900000000000006</v>
          </cell>
          <cell r="N69">
            <v>324.5</v>
          </cell>
          <cell r="O69">
            <v>259.97732558139535</v>
          </cell>
          <cell r="P69">
            <v>8.6</v>
          </cell>
          <cell r="Q69">
            <v>7.0769379844961229</v>
          </cell>
          <cell r="R69">
            <v>66</v>
          </cell>
        </row>
        <row r="70">
          <cell r="C70" t="str">
            <v>Оржиця 237 МВ</v>
          </cell>
          <cell r="D70">
            <v>240</v>
          </cell>
          <cell r="E70"/>
          <cell r="F70" t="str">
            <v>ООО "Сатива"</v>
          </cell>
          <cell r="G70">
            <v>85</v>
          </cell>
          <cell r="H70">
            <v>341</v>
          </cell>
          <cell r="I70"/>
          <cell r="J70">
            <v>8.1190476190476186</v>
          </cell>
          <cell r="K70">
            <v>38.700000000000003</v>
          </cell>
          <cell r="L70">
            <v>25.1</v>
          </cell>
          <cell r="M70">
            <v>70.599999999999994</v>
          </cell>
          <cell r="N70">
            <v>299.39999999999998</v>
          </cell>
          <cell r="O70">
            <v>260.75651162790695</v>
          </cell>
          <cell r="P70">
            <v>9.8000000000000007</v>
          </cell>
          <cell r="Q70">
            <v>7.0711240310077512</v>
          </cell>
          <cell r="R70">
            <v>67</v>
          </cell>
        </row>
        <row r="71">
          <cell r="C71">
            <v>2</v>
          </cell>
          <cell r="D71"/>
          <cell r="E71"/>
          <cell r="F71" t="str">
            <v>ООО "ККЗ "Золотой початок"</v>
          </cell>
          <cell r="G71">
            <v>85</v>
          </cell>
          <cell r="H71">
            <v>335</v>
          </cell>
          <cell r="I71" t="str">
            <v>непротравленные</v>
          </cell>
          <cell r="J71">
            <v>7.9761904761904763</v>
          </cell>
          <cell r="K71">
            <v>38</v>
          </cell>
          <cell r="L71">
            <v>24.1</v>
          </cell>
          <cell r="M71">
            <v>69.8</v>
          </cell>
          <cell r="N71">
            <v>301.39999999999998</v>
          </cell>
          <cell r="O71">
            <v>266.0030232558139</v>
          </cell>
          <cell r="P71">
            <v>10.5</v>
          </cell>
          <cell r="Q71">
            <v>7.0394518272425248</v>
          </cell>
          <cell r="R71">
            <v>68</v>
          </cell>
        </row>
        <row r="72">
          <cell r="C72" t="str">
            <v>КСС 10187</v>
          </cell>
          <cell r="D72">
            <v>187</v>
          </cell>
          <cell r="E72"/>
          <cell r="F72" t="str">
            <v>Росагротрейд</v>
          </cell>
          <cell r="G72">
            <v>85</v>
          </cell>
          <cell r="H72">
            <v>300</v>
          </cell>
          <cell r="I72"/>
          <cell r="J72">
            <v>7.1428571428571423</v>
          </cell>
          <cell r="K72">
            <v>34.299999999999997</v>
          </cell>
          <cell r="L72">
            <v>21.5</v>
          </cell>
          <cell r="M72">
            <v>70.7</v>
          </cell>
          <cell r="N72">
            <v>290.2</v>
          </cell>
          <cell r="O72">
            <v>264.89186046511628</v>
          </cell>
          <cell r="P72">
            <v>9.8000000000000007</v>
          </cell>
          <cell r="Q72">
            <v>6.5199335548172748</v>
          </cell>
          <cell r="R72">
            <v>69</v>
          </cell>
        </row>
        <row r="73">
          <cell r="C73">
            <v>3</v>
          </cell>
          <cell r="D73"/>
          <cell r="E73"/>
          <cell r="F73" t="str">
            <v>ООО "ККЗ "Золотой початок"</v>
          </cell>
          <cell r="G73">
            <v>85</v>
          </cell>
          <cell r="H73">
            <v>315</v>
          </cell>
          <cell r="I73" t="str">
            <v>непротравленные</v>
          </cell>
          <cell r="J73">
            <v>7.4999999999999991</v>
          </cell>
          <cell r="K73">
            <v>39.4</v>
          </cell>
          <cell r="L73">
            <v>26.3</v>
          </cell>
          <cell r="M73">
            <v>69.5</v>
          </cell>
          <cell r="N73">
            <v>266.39999999999998</v>
          </cell>
          <cell r="O73">
            <v>228.29860465116278</v>
          </cell>
          <cell r="P73">
            <v>10.199999999999999</v>
          </cell>
          <cell r="Q73">
            <v>6.4273255813953476</v>
          </cell>
          <cell r="R73">
            <v>70</v>
          </cell>
        </row>
        <row r="74">
          <cell r="C74" t="str">
            <v>Вымпел МВ</v>
          </cell>
          <cell r="D74">
            <v>270</v>
          </cell>
          <cell r="E74"/>
          <cell r="F74" t="str">
            <v>ООО "Сатива"</v>
          </cell>
          <cell r="G74">
            <v>85</v>
          </cell>
          <cell r="H74">
            <v>349</v>
          </cell>
          <cell r="I74" t="str">
            <v>стимулятор роста Радифарм, гидромикс, премис 200</v>
          </cell>
          <cell r="J74">
            <v>8.3095238095238084</v>
          </cell>
          <cell r="K74">
            <v>43.7</v>
          </cell>
          <cell r="L74">
            <v>33.700000000000003</v>
          </cell>
          <cell r="M74">
            <v>69.2</v>
          </cell>
          <cell r="N74">
            <v>361</v>
          </cell>
          <cell r="O74">
            <v>278.30581395348838</v>
          </cell>
          <cell r="P74">
            <v>9.6999999999999993</v>
          </cell>
          <cell r="Q74">
            <v>6.4060631229235874</v>
          </cell>
          <cell r="R74">
            <v>71</v>
          </cell>
        </row>
        <row r="75">
          <cell r="C75">
            <v>1</v>
          </cell>
          <cell r="D75"/>
          <cell r="E75"/>
          <cell r="F75" t="str">
            <v>ООО "ККЗ "Золотой початок"</v>
          </cell>
          <cell r="G75">
            <v>85</v>
          </cell>
          <cell r="H75">
            <v>290</v>
          </cell>
          <cell r="I75" t="str">
            <v>непротравленные</v>
          </cell>
          <cell r="J75">
            <v>6.9047619047619042</v>
          </cell>
          <cell r="K75">
            <v>34.9</v>
          </cell>
          <cell r="L75">
            <v>23.7</v>
          </cell>
          <cell r="M75">
            <v>70.2</v>
          </cell>
          <cell r="N75">
            <v>293.2</v>
          </cell>
          <cell r="O75">
            <v>260.12976744186045</v>
          </cell>
          <cell r="P75">
            <v>10.4</v>
          </cell>
          <cell r="Q75">
            <v>6.1259689922480618</v>
          </cell>
          <cell r="R75">
            <v>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A96792-2C05-4653-95FD-8CA7A318192C}" name="Таблица2" displayName="Таблица2" ref="A2:E57" totalsRowShown="0" headerRowDxfId="19" dataDxfId="17" headerRowBorderDxfId="18" tableBorderDxfId="16">
  <autoFilter ref="A2:E57" xr:uid="{1ADA6198-0762-4DE2-806D-23BF23BD7FEA}"/>
  <tableColumns count="5">
    <tableColumn id="1" xr3:uid="{4A292C7B-8D9A-42D8-ACC9-94143B93C213}" name="№" dataDxfId="15"/>
    <tableColumn id="2" xr3:uid="{CFCAF331-B815-4C8E-9797-B1FBAA0BDD0C}" name="ТЕХНОЛОГИЯ" dataDxfId="14"/>
    <tableColumn id="3" xr3:uid="{A7028D56-F867-44D1-91C5-12E6D198D954}" name="ПРОИЗВОДИТЕЛЬ" dataDxfId="13"/>
    <tableColumn id="6" xr3:uid="{B7C1E394-DD75-2F40-9D61-F7F39AAA1B80}" name="ГИБРИД2" dataDxfId="12"/>
    <tableColumn id="7" xr3:uid="{690058BC-2B19-4466-A4E9-C16B2FE7886F}" name="ВЛАЖНОСТЬ НА 25.08" dataDxfId="11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60F072-F49D-452F-AAA4-427C2A40719A}" name="Таблица1" displayName="Таблица1" ref="A2:G66" totalsRowShown="0" headerRowDxfId="10" dataDxfId="8" headerRowBorderDxfId="9" tableBorderDxfId="7" totalsRowBorderDxfId="6">
  <autoFilter ref="A2:G66" xr:uid="{256CE2DE-73AD-644B-A1DF-8F6E47603434}"/>
  <tableColumns count="7">
    <tableColumn id="1" xr3:uid="{80EC4BDD-96B8-409E-8DF8-2707A5EF6264}" name="№" dataDxfId="5"/>
    <tableColumn id="2" xr3:uid="{58A0A46E-8BC6-487C-A926-238901C88B12}" name="ФИРМА" dataDxfId="4"/>
    <tableColumn id="3" xr3:uid="{4B2A9E6E-CDFE-44F1-A4E5-E96D3466FCD3}" name="Столбец1" dataDxfId="3"/>
    <tableColumn id="5" xr3:uid="{4C5BD0B5-A32E-4FEB-8FAD-3AC53F2A597B}" name="МЕСТО В ПРОШЛОМ ГОДУ" dataDxfId="2">
      <calculatedColumnFormula>IF(ISERROR(VLOOKUP(Таблица1[[#This Row],[Столбец1]],'[1]арт кук'!$C$4:$R$75,16,0)),"",VLOOKUP(Таблица1[[#This Row],[Столбец1]],'[1]арт кук'!$C$4:$R$75,16,0))</calculatedColumnFormula>
    </tableColumn>
    <tableColumn id="6" xr3:uid="{4CBD4863-C7EA-E845-92A2-F853082239F6}" name="ГИБРИД" dataDxfId="1"/>
    <tableColumn id="9" xr3:uid="{7118F08C-5CAA-4C00-AEFA-CB8538C2D4A2}" name="ФАО"/>
    <tableColumn id="7" xr3:uid="{7B66C1CC-EB88-4F73-93D2-FF27163CA600}" name="ВЛАЖНОСТЬ НА 25.08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estr.gossort.com/reestr/sort/865347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opLeftCell="A42" zoomScaleNormal="75" workbookViewId="0">
      <selection activeCell="C4" sqref="C4"/>
    </sheetView>
  </sheetViews>
  <sheetFormatPr baseColWidth="10" defaultColWidth="9.1640625" defaultRowHeight="24" x14ac:dyDescent="0.2"/>
  <cols>
    <col min="1" max="1" width="9.1640625" style="8"/>
    <col min="2" max="2" width="17.83203125" style="8" bestFit="1" customWidth="1"/>
    <col min="3" max="3" width="30.5" style="8" bestFit="1" customWidth="1"/>
    <col min="4" max="4" width="29.6640625" style="8" bestFit="1" customWidth="1"/>
    <col min="5" max="5" width="36.6640625" style="8" bestFit="1" customWidth="1"/>
    <col min="6" max="16384" width="9.1640625" style="8"/>
  </cols>
  <sheetData>
    <row r="1" spans="1:5" x14ac:dyDescent="0.2">
      <c r="A1" s="36" t="s">
        <v>177</v>
      </c>
    </row>
    <row r="2" spans="1:5" x14ac:dyDescent="0.2">
      <c r="A2" s="6" t="s">
        <v>73</v>
      </c>
      <c r="B2" s="7" t="s">
        <v>74</v>
      </c>
      <c r="C2" s="7" t="s">
        <v>75</v>
      </c>
      <c r="D2" s="7" t="s">
        <v>175</v>
      </c>
      <c r="E2" s="7" t="s">
        <v>176</v>
      </c>
    </row>
    <row r="3" spans="1:5" hidden="1" x14ac:dyDescent="0.2">
      <c r="A3" s="9">
        <v>0</v>
      </c>
      <c r="B3" s="10" t="s">
        <v>76</v>
      </c>
      <c r="C3" s="10" t="s">
        <v>3</v>
      </c>
      <c r="D3" s="11" t="s">
        <v>130</v>
      </c>
    </row>
    <row r="4" spans="1:5" x14ac:dyDescent="0.2">
      <c r="A4" s="9">
        <v>1</v>
      </c>
      <c r="B4" s="10" t="s">
        <v>0</v>
      </c>
      <c r="C4" s="10" t="s">
        <v>3</v>
      </c>
      <c r="D4" s="11" t="s">
        <v>130</v>
      </c>
      <c r="E4" s="34">
        <v>38</v>
      </c>
    </row>
    <row r="5" spans="1:5" s="33" customFormat="1" x14ac:dyDescent="0.2">
      <c r="A5" s="32">
        <v>2</v>
      </c>
      <c r="B5" s="13" t="s">
        <v>0</v>
      </c>
      <c r="C5" s="13" t="s">
        <v>4</v>
      </c>
      <c r="D5" s="33" t="s">
        <v>6</v>
      </c>
      <c r="E5" s="35">
        <v>41</v>
      </c>
    </row>
    <row r="6" spans="1:5" s="33" customFormat="1" x14ac:dyDescent="0.2">
      <c r="A6" s="32">
        <v>3</v>
      </c>
      <c r="B6" s="13" t="s">
        <v>0</v>
      </c>
      <c r="C6" s="13" t="s">
        <v>7</v>
      </c>
      <c r="D6" s="14" t="s">
        <v>131</v>
      </c>
      <c r="E6" s="35">
        <v>45</v>
      </c>
    </row>
    <row r="7" spans="1:5" s="33" customFormat="1" x14ac:dyDescent="0.2">
      <c r="A7" s="32">
        <v>4</v>
      </c>
      <c r="B7" s="13" t="s">
        <v>2</v>
      </c>
      <c r="C7" s="13" t="s">
        <v>72</v>
      </c>
      <c r="D7" s="33" t="s">
        <v>173</v>
      </c>
      <c r="E7" s="35">
        <v>41</v>
      </c>
    </row>
    <row r="8" spans="1:5" x14ac:dyDescent="0.2">
      <c r="A8" s="9">
        <v>5</v>
      </c>
      <c r="B8" s="10" t="s">
        <v>2</v>
      </c>
      <c r="C8" s="10" t="s">
        <v>3</v>
      </c>
      <c r="D8" s="8" t="s">
        <v>132</v>
      </c>
      <c r="E8" s="34">
        <v>32</v>
      </c>
    </row>
    <row r="9" spans="1:5" x14ac:dyDescent="0.2">
      <c r="A9" s="9">
        <v>6</v>
      </c>
      <c r="B9" s="10" t="s">
        <v>2</v>
      </c>
      <c r="C9" s="10" t="s">
        <v>3</v>
      </c>
      <c r="D9" s="8" t="s">
        <v>133</v>
      </c>
      <c r="E9" s="34">
        <v>39</v>
      </c>
    </row>
    <row r="10" spans="1:5" x14ac:dyDescent="0.2">
      <c r="A10" s="9">
        <v>7</v>
      </c>
      <c r="B10" s="10" t="s">
        <v>2</v>
      </c>
      <c r="C10" s="10" t="s">
        <v>3</v>
      </c>
      <c r="D10" s="8" t="s">
        <v>134</v>
      </c>
      <c r="E10" s="34">
        <v>42</v>
      </c>
    </row>
    <row r="11" spans="1:5" x14ac:dyDescent="0.2">
      <c r="A11" s="9">
        <v>8</v>
      </c>
      <c r="B11" s="10" t="s">
        <v>2</v>
      </c>
      <c r="C11" s="10" t="s">
        <v>7</v>
      </c>
      <c r="D11" s="8" t="s">
        <v>135</v>
      </c>
      <c r="E11" s="34">
        <v>43</v>
      </c>
    </row>
    <row r="12" spans="1:5" x14ac:dyDescent="0.2">
      <c r="A12" s="9">
        <v>9</v>
      </c>
      <c r="B12" s="10" t="s">
        <v>2</v>
      </c>
      <c r="C12" s="10" t="s">
        <v>7</v>
      </c>
      <c r="D12" s="8" t="s">
        <v>136</v>
      </c>
      <c r="E12" s="34">
        <v>41</v>
      </c>
    </row>
    <row r="13" spans="1:5" x14ac:dyDescent="0.2">
      <c r="A13" s="9">
        <v>10</v>
      </c>
      <c r="B13" s="10" t="s">
        <v>2</v>
      </c>
      <c r="C13" s="10" t="s">
        <v>7</v>
      </c>
      <c r="D13" s="8" t="s">
        <v>137</v>
      </c>
      <c r="E13" s="34">
        <v>41</v>
      </c>
    </row>
    <row r="14" spans="1:5" x14ac:dyDescent="0.2">
      <c r="A14" s="9">
        <v>11</v>
      </c>
      <c r="B14" s="10" t="s">
        <v>2</v>
      </c>
      <c r="C14" s="10" t="s">
        <v>13</v>
      </c>
      <c r="D14" s="8" t="s">
        <v>138</v>
      </c>
      <c r="E14" s="34">
        <v>42</v>
      </c>
    </row>
    <row r="15" spans="1:5" s="33" customFormat="1" x14ac:dyDescent="0.2">
      <c r="A15" s="32">
        <v>12</v>
      </c>
      <c r="B15" s="13" t="s">
        <v>2</v>
      </c>
      <c r="C15" s="13" t="s">
        <v>13</v>
      </c>
      <c r="D15" s="33" t="s">
        <v>139</v>
      </c>
      <c r="E15" s="35">
        <v>38</v>
      </c>
    </row>
    <row r="16" spans="1:5" s="33" customFormat="1" x14ac:dyDescent="0.2">
      <c r="A16" s="32">
        <v>13</v>
      </c>
      <c r="B16" s="13" t="s">
        <v>2</v>
      </c>
      <c r="C16" s="13" t="s">
        <v>15</v>
      </c>
      <c r="D16" s="14" t="s">
        <v>91</v>
      </c>
      <c r="E16" s="35">
        <v>35</v>
      </c>
    </row>
    <row r="17" spans="1:5" s="33" customFormat="1" x14ac:dyDescent="0.2">
      <c r="A17" s="32">
        <v>14</v>
      </c>
      <c r="B17" s="13" t="s">
        <v>2</v>
      </c>
      <c r="C17" s="13" t="s">
        <v>19</v>
      </c>
      <c r="D17" s="33" t="s">
        <v>159</v>
      </c>
      <c r="E17" s="35">
        <v>46</v>
      </c>
    </row>
    <row r="18" spans="1:5" s="33" customFormat="1" x14ac:dyDescent="0.2">
      <c r="A18" s="32">
        <v>15</v>
      </c>
      <c r="B18" s="13" t="s">
        <v>2</v>
      </c>
      <c r="C18" s="13" t="s">
        <v>19</v>
      </c>
      <c r="D18" s="33" t="s">
        <v>158</v>
      </c>
      <c r="E18" s="35">
        <v>43</v>
      </c>
    </row>
    <row r="19" spans="1:5" s="33" customFormat="1" hidden="1" x14ac:dyDescent="0.2">
      <c r="A19" s="32">
        <v>16</v>
      </c>
      <c r="B19" s="13" t="s">
        <v>77</v>
      </c>
      <c r="C19" s="13" t="s">
        <v>19</v>
      </c>
      <c r="D19" s="33" t="s">
        <v>157</v>
      </c>
      <c r="E19" s="35"/>
    </row>
    <row r="20" spans="1:5" s="33" customFormat="1" hidden="1" x14ac:dyDescent="0.2">
      <c r="A20" s="32"/>
      <c r="B20" s="13" t="s">
        <v>92</v>
      </c>
      <c r="C20" s="13"/>
      <c r="E20" s="35"/>
    </row>
    <row r="21" spans="1:5" s="33" customFormat="1" hidden="1" x14ac:dyDescent="0.2">
      <c r="A21" s="32">
        <v>17</v>
      </c>
      <c r="B21" s="13" t="s">
        <v>78</v>
      </c>
      <c r="C21" s="13" t="s">
        <v>12</v>
      </c>
      <c r="E21" s="35"/>
    </row>
    <row r="22" spans="1:5" s="33" customFormat="1" x14ac:dyDescent="0.2">
      <c r="A22" s="32">
        <v>16</v>
      </c>
      <c r="B22" s="13" t="s">
        <v>1</v>
      </c>
      <c r="C22" s="13" t="s">
        <v>12</v>
      </c>
      <c r="D22" s="14" t="s">
        <v>95</v>
      </c>
      <c r="E22" s="35">
        <v>41</v>
      </c>
    </row>
    <row r="23" spans="1:5" s="33" customFormat="1" x14ac:dyDescent="0.2">
      <c r="A23" s="32">
        <v>17</v>
      </c>
      <c r="B23" s="13" t="s">
        <v>1</v>
      </c>
      <c r="C23" s="13" t="s">
        <v>12</v>
      </c>
      <c r="D23" s="33" t="s">
        <v>96</v>
      </c>
      <c r="E23" s="35">
        <v>43</v>
      </c>
    </row>
    <row r="24" spans="1:5" s="33" customFormat="1" x14ac:dyDescent="0.2">
      <c r="A24" s="32">
        <v>18</v>
      </c>
      <c r="B24" s="13" t="s">
        <v>1</v>
      </c>
      <c r="C24" s="13" t="s">
        <v>12</v>
      </c>
      <c r="D24" s="33" t="s">
        <v>97</v>
      </c>
      <c r="E24" s="35">
        <v>46</v>
      </c>
    </row>
    <row r="25" spans="1:5" s="33" customFormat="1" x14ac:dyDescent="0.2">
      <c r="A25" s="32">
        <v>19</v>
      </c>
      <c r="B25" s="13" t="s">
        <v>1</v>
      </c>
      <c r="C25" s="13" t="s">
        <v>3</v>
      </c>
      <c r="D25" s="33" t="s">
        <v>156</v>
      </c>
      <c r="E25" s="35">
        <v>40</v>
      </c>
    </row>
    <row r="26" spans="1:5" s="33" customFormat="1" x14ac:dyDescent="0.2">
      <c r="A26" s="32">
        <v>20</v>
      </c>
      <c r="B26" s="13" t="s">
        <v>1</v>
      </c>
      <c r="C26" s="13" t="s">
        <v>3</v>
      </c>
      <c r="D26" s="33" t="s">
        <v>155</v>
      </c>
      <c r="E26" s="35">
        <v>39</v>
      </c>
    </row>
    <row r="27" spans="1:5" s="33" customFormat="1" x14ac:dyDescent="0.2">
      <c r="A27" s="32">
        <v>21</v>
      </c>
      <c r="B27" s="13" t="s">
        <v>1</v>
      </c>
      <c r="C27" s="13" t="s">
        <v>4</v>
      </c>
      <c r="D27" s="33" t="s">
        <v>174</v>
      </c>
      <c r="E27" s="35">
        <v>41</v>
      </c>
    </row>
    <row r="28" spans="1:5" s="33" customFormat="1" x14ac:dyDescent="0.2">
      <c r="A28" s="32">
        <v>22</v>
      </c>
      <c r="B28" s="13" t="s">
        <v>1</v>
      </c>
      <c r="C28" s="13" t="s">
        <v>4</v>
      </c>
      <c r="D28" s="33" t="s">
        <v>5</v>
      </c>
      <c r="E28" s="35">
        <v>43</v>
      </c>
    </row>
    <row r="29" spans="1:5" s="33" customFormat="1" x14ac:dyDescent="0.2">
      <c r="A29" s="32">
        <v>23</v>
      </c>
      <c r="B29" s="13" t="s">
        <v>1</v>
      </c>
      <c r="C29" s="13" t="s">
        <v>4</v>
      </c>
      <c r="D29" s="33" t="s">
        <v>178</v>
      </c>
      <c r="E29" s="35">
        <v>38</v>
      </c>
    </row>
    <row r="30" spans="1:5" s="33" customFormat="1" x14ac:dyDescent="0.2">
      <c r="A30" s="32">
        <v>24</v>
      </c>
      <c r="B30" s="13" t="s">
        <v>1</v>
      </c>
      <c r="C30" s="13" t="s">
        <v>4</v>
      </c>
      <c r="D30" s="33" t="s">
        <v>154</v>
      </c>
      <c r="E30" s="35">
        <v>40</v>
      </c>
    </row>
    <row r="31" spans="1:5" s="33" customFormat="1" x14ac:dyDescent="0.2">
      <c r="A31" s="32">
        <v>25</v>
      </c>
      <c r="B31" s="13" t="s">
        <v>1</v>
      </c>
      <c r="C31" s="13" t="s">
        <v>4</v>
      </c>
      <c r="D31" s="33" t="s">
        <v>153</v>
      </c>
      <c r="E31" s="35">
        <v>40</v>
      </c>
    </row>
    <row r="32" spans="1:5" s="33" customFormat="1" x14ac:dyDescent="0.2">
      <c r="A32" s="32">
        <v>26</v>
      </c>
      <c r="B32" s="13" t="s">
        <v>1</v>
      </c>
      <c r="C32" s="13" t="s">
        <v>9</v>
      </c>
      <c r="D32" s="14" t="s">
        <v>8</v>
      </c>
      <c r="E32" s="35">
        <v>42</v>
      </c>
    </row>
    <row r="33" spans="1:5" s="33" customFormat="1" x14ac:dyDescent="0.2">
      <c r="A33" s="32">
        <v>27</v>
      </c>
      <c r="B33" s="13" t="s">
        <v>1</v>
      </c>
      <c r="C33" s="13" t="s">
        <v>9</v>
      </c>
      <c r="D33" s="14" t="s">
        <v>10</v>
      </c>
      <c r="E33" s="35">
        <v>44</v>
      </c>
    </row>
    <row r="34" spans="1:5" s="33" customFormat="1" x14ac:dyDescent="0.2">
      <c r="A34" s="32">
        <v>28</v>
      </c>
      <c r="B34" s="13" t="s">
        <v>1</v>
      </c>
      <c r="C34" s="13" t="s">
        <v>9</v>
      </c>
      <c r="D34" s="14" t="s">
        <v>18</v>
      </c>
      <c r="E34" s="35">
        <v>43</v>
      </c>
    </row>
    <row r="35" spans="1:5" s="33" customFormat="1" x14ac:dyDescent="0.2">
      <c r="A35" s="32">
        <v>29</v>
      </c>
      <c r="B35" s="13" t="s">
        <v>1</v>
      </c>
      <c r="C35" s="13" t="s">
        <v>7</v>
      </c>
      <c r="D35" s="33" t="s">
        <v>11</v>
      </c>
      <c r="E35" s="35">
        <v>47</v>
      </c>
    </row>
    <row r="36" spans="1:5" s="33" customFormat="1" x14ac:dyDescent="0.2">
      <c r="A36" s="32">
        <v>30</v>
      </c>
      <c r="B36" s="13" t="s">
        <v>1</v>
      </c>
      <c r="C36" s="13" t="s">
        <v>40</v>
      </c>
      <c r="D36" s="33" t="s">
        <v>152</v>
      </c>
      <c r="E36" s="35">
        <v>45</v>
      </c>
    </row>
    <row r="37" spans="1:5" s="33" customFormat="1" x14ac:dyDescent="0.2">
      <c r="A37" s="32">
        <v>31</v>
      </c>
      <c r="B37" s="13" t="s">
        <v>1</v>
      </c>
      <c r="C37" s="13" t="s">
        <v>13</v>
      </c>
      <c r="D37" s="14" t="s">
        <v>14</v>
      </c>
      <c r="E37" s="35">
        <v>45</v>
      </c>
    </row>
    <row r="38" spans="1:5" s="33" customFormat="1" x14ac:dyDescent="0.2">
      <c r="A38" s="32">
        <v>32</v>
      </c>
      <c r="B38" s="13" t="s">
        <v>1</v>
      </c>
      <c r="C38" s="13" t="s">
        <v>15</v>
      </c>
      <c r="D38" s="14" t="s">
        <v>16</v>
      </c>
      <c r="E38" s="35">
        <v>41</v>
      </c>
    </row>
    <row r="39" spans="1:5" s="33" customFormat="1" x14ac:dyDescent="0.2">
      <c r="A39" s="32">
        <v>33</v>
      </c>
      <c r="B39" s="13" t="s">
        <v>1</v>
      </c>
      <c r="C39" s="13" t="s">
        <v>15</v>
      </c>
      <c r="D39" s="14" t="s">
        <v>17</v>
      </c>
      <c r="E39" s="35">
        <v>41</v>
      </c>
    </row>
    <row r="40" spans="1:5" s="33" customFormat="1" x14ac:dyDescent="0.2">
      <c r="A40" s="32">
        <v>34</v>
      </c>
      <c r="B40" s="13" t="s">
        <v>1</v>
      </c>
      <c r="C40" s="13" t="s">
        <v>19</v>
      </c>
      <c r="D40" s="33" t="s">
        <v>93</v>
      </c>
      <c r="E40" s="35">
        <v>40</v>
      </c>
    </row>
    <row r="41" spans="1:5" s="33" customFormat="1" x14ac:dyDescent="0.2">
      <c r="A41" s="32">
        <v>35</v>
      </c>
      <c r="B41" s="13" t="s">
        <v>1</v>
      </c>
      <c r="C41" s="13" t="s">
        <v>20</v>
      </c>
      <c r="D41" s="33" t="s">
        <v>151</v>
      </c>
      <c r="E41" s="35">
        <v>40</v>
      </c>
    </row>
    <row r="42" spans="1:5" s="33" customFormat="1" x14ac:dyDescent="0.2">
      <c r="A42" s="32">
        <v>36</v>
      </c>
      <c r="B42" s="13" t="s">
        <v>1</v>
      </c>
      <c r="C42" s="13" t="s">
        <v>20</v>
      </c>
      <c r="D42" s="33" t="s">
        <v>150</v>
      </c>
      <c r="E42" s="35">
        <v>42</v>
      </c>
    </row>
    <row r="43" spans="1:5" s="33" customFormat="1" x14ac:dyDescent="0.2">
      <c r="A43" s="32">
        <v>37</v>
      </c>
      <c r="B43" s="13" t="s">
        <v>1</v>
      </c>
      <c r="C43" s="13" t="s">
        <v>20</v>
      </c>
      <c r="D43" s="33" t="s">
        <v>149</v>
      </c>
      <c r="E43" s="35">
        <v>40</v>
      </c>
    </row>
    <row r="44" spans="1:5" s="33" customFormat="1" x14ac:dyDescent="0.2">
      <c r="A44" s="32">
        <v>38</v>
      </c>
      <c r="B44" s="13" t="s">
        <v>1</v>
      </c>
      <c r="C44" s="13" t="s">
        <v>20</v>
      </c>
      <c r="D44" s="33" t="s">
        <v>148</v>
      </c>
      <c r="E44" s="35">
        <v>46</v>
      </c>
    </row>
    <row r="45" spans="1:5" s="33" customFormat="1" x14ac:dyDescent="0.2">
      <c r="A45" s="32">
        <v>39</v>
      </c>
      <c r="B45" s="13" t="s">
        <v>1</v>
      </c>
      <c r="C45" s="13" t="s">
        <v>20</v>
      </c>
      <c r="D45" s="33" t="s">
        <v>147</v>
      </c>
      <c r="E45" s="35">
        <v>37</v>
      </c>
    </row>
    <row r="46" spans="1:5" hidden="1" x14ac:dyDescent="0.2">
      <c r="A46" s="32">
        <v>40</v>
      </c>
      <c r="B46" s="12" t="s">
        <v>78</v>
      </c>
      <c r="C46" s="12"/>
      <c r="E46" s="34"/>
    </row>
    <row r="47" spans="1:5" hidden="1" x14ac:dyDescent="0.2">
      <c r="A47" s="32">
        <v>41</v>
      </c>
      <c r="B47" s="13" t="s">
        <v>77</v>
      </c>
      <c r="C47" s="13"/>
      <c r="E47" s="34"/>
    </row>
    <row r="48" spans="1:5" x14ac:dyDescent="0.2">
      <c r="A48" s="32">
        <v>42</v>
      </c>
      <c r="B48" s="10" t="s">
        <v>2</v>
      </c>
      <c r="C48" s="10" t="s">
        <v>20</v>
      </c>
      <c r="D48" s="8" t="s">
        <v>146</v>
      </c>
      <c r="E48" s="34">
        <v>36</v>
      </c>
    </row>
    <row r="49" spans="1:5" x14ac:dyDescent="0.2">
      <c r="A49" s="32">
        <v>43</v>
      </c>
      <c r="B49" s="10" t="s">
        <v>2</v>
      </c>
      <c r="C49" s="10" t="s">
        <v>20</v>
      </c>
      <c r="D49" s="8" t="s">
        <v>142</v>
      </c>
      <c r="E49" s="34">
        <v>43</v>
      </c>
    </row>
    <row r="50" spans="1:5" x14ac:dyDescent="0.2">
      <c r="A50" s="32">
        <v>44</v>
      </c>
      <c r="B50" s="10" t="s">
        <v>2</v>
      </c>
      <c r="C50" s="10" t="s">
        <v>20</v>
      </c>
      <c r="D50" s="8" t="s">
        <v>143</v>
      </c>
      <c r="E50" s="34">
        <v>44</v>
      </c>
    </row>
    <row r="51" spans="1:5" x14ac:dyDescent="0.2">
      <c r="A51" s="32">
        <v>45</v>
      </c>
      <c r="B51" s="10" t="s">
        <v>2</v>
      </c>
      <c r="C51" s="10" t="s">
        <v>20</v>
      </c>
      <c r="D51" s="8" t="s">
        <v>144</v>
      </c>
      <c r="E51" s="34">
        <v>35</v>
      </c>
    </row>
    <row r="52" spans="1:5" x14ac:dyDescent="0.2">
      <c r="A52" s="32">
        <v>46</v>
      </c>
      <c r="B52" s="10" t="s">
        <v>2</v>
      </c>
      <c r="C52" s="10" t="s">
        <v>20</v>
      </c>
      <c r="D52" s="8" t="s">
        <v>145</v>
      </c>
      <c r="E52" s="34">
        <v>44</v>
      </c>
    </row>
    <row r="53" spans="1:5" x14ac:dyDescent="0.2">
      <c r="A53" s="32">
        <v>47</v>
      </c>
      <c r="B53" s="10" t="s">
        <v>2</v>
      </c>
      <c r="C53" s="10" t="s">
        <v>20</v>
      </c>
      <c r="D53" s="8" t="s">
        <v>141</v>
      </c>
      <c r="E53" s="34">
        <v>45</v>
      </c>
    </row>
    <row r="54" spans="1:5" s="33" customFormat="1" x14ac:dyDescent="0.2">
      <c r="A54" s="32">
        <v>48</v>
      </c>
      <c r="B54" s="13" t="s">
        <v>2</v>
      </c>
      <c r="C54" s="13" t="s">
        <v>20</v>
      </c>
      <c r="D54" s="8" t="s">
        <v>141</v>
      </c>
      <c r="E54" s="35">
        <v>39</v>
      </c>
    </row>
    <row r="55" spans="1:5" s="33" customFormat="1" x14ac:dyDescent="0.2">
      <c r="A55" s="32">
        <v>49</v>
      </c>
      <c r="B55" s="13" t="s">
        <v>2</v>
      </c>
      <c r="C55" s="13" t="s">
        <v>20</v>
      </c>
      <c r="D55" s="8" t="s">
        <v>141</v>
      </c>
      <c r="E55" s="35">
        <v>44</v>
      </c>
    </row>
    <row r="56" spans="1:5" x14ac:dyDescent="0.2">
      <c r="A56" s="32">
        <v>50</v>
      </c>
      <c r="B56" s="10" t="s">
        <v>2</v>
      </c>
      <c r="C56" s="10" t="s">
        <v>20</v>
      </c>
      <c r="D56" s="8" t="s">
        <v>140</v>
      </c>
      <c r="E56" s="34">
        <v>39</v>
      </c>
    </row>
    <row r="57" spans="1:5" hidden="1" x14ac:dyDescent="0.2">
      <c r="A57" s="9">
        <v>53</v>
      </c>
      <c r="B57" s="15" t="s">
        <v>94</v>
      </c>
      <c r="C57" s="10"/>
    </row>
  </sheetData>
  <hyperlinks>
    <hyperlink ref="D6" r:id="rId1" display="http://reestr.gossort.com/reestr/sort/8653472" xr:uid="{928C8B73-D3A8-644D-8763-1BD089F6B12E}"/>
  </hyperlinks>
  <pageMargins left="0.7" right="0.7" top="0.75" bottom="0.75" header="0.3" footer="0.3"/>
  <pageSetup paperSize="9" scale="88" orientation="portrait" r:id="rId2"/>
  <rowBreaks count="2" manualBreakCount="2">
    <brk id="37" max="3" man="1"/>
    <brk id="56" max="3" man="1"/>
  </rowBreak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F04A-6787-471F-B1C3-04B8B8B1CF4F}">
  <dimension ref="A1:K74"/>
  <sheetViews>
    <sheetView tabSelected="1" zoomScale="150" zoomScaleNormal="100" workbookViewId="0">
      <selection activeCell="A65" sqref="A65:XFD66"/>
    </sheetView>
  </sheetViews>
  <sheetFormatPr baseColWidth="10" defaultColWidth="9.1640625" defaultRowHeight="15" x14ac:dyDescent="0.2"/>
  <cols>
    <col min="1" max="1" width="5.5" style="4" customWidth="1"/>
    <col min="2" max="2" width="15.5" style="4" bestFit="1" customWidth="1"/>
    <col min="3" max="3" width="21.1640625" style="4" hidden="1" customWidth="1"/>
    <col min="4" max="4" width="13.5" style="4" bestFit="1" customWidth="1"/>
    <col min="5" max="6" width="25.6640625" style="4" customWidth="1"/>
    <col min="7" max="7" width="14.1640625" style="4" customWidth="1"/>
    <col min="8" max="16384" width="9.1640625" style="4"/>
  </cols>
  <sheetData>
    <row r="1" spans="1:7" x14ac:dyDescent="0.2">
      <c r="A1" s="4" t="s">
        <v>180</v>
      </c>
    </row>
    <row r="2" spans="1:7" ht="45" x14ac:dyDescent="0.2">
      <c r="A2" s="38" t="s">
        <v>73</v>
      </c>
      <c r="B2" s="39" t="s">
        <v>21</v>
      </c>
      <c r="C2" s="39" t="s">
        <v>160</v>
      </c>
      <c r="D2" s="40" t="s">
        <v>179</v>
      </c>
      <c r="E2" s="41" t="s">
        <v>22</v>
      </c>
      <c r="F2" s="43" t="s">
        <v>23</v>
      </c>
      <c r="G2" s="42" t="s">
        <v>176</v>
      </c>
    </row>
    <row r="3" spans="1:7" s="31" customFormat="1" hidden="1" x14ac:dyDescent="0.2">
      <c r="A3" s="26">
        <v>0</v>
      </c>
      <c r="B3" s="27" t="s">
        <v>79</v>
      </c>
      <c r="C3" s="28" t="s">
        <v>47</v>
      </c>
      <c r="D3" s="16" t="str">
        <f>IF(ISERROR(VLOOKUP(Таблица1[[#This Row],[Столбец1]],'[1]арт кук'!$C$4:$R$75,16,0)),"",VLOOKUP(Таблица1[[#This Row],[Столбец1]],'[1]арт кук'!$C$4:$R$75,16,0))</f>
        <v/>
      </c>
      <c r="E3" s="30" t="s">
        <v>98</v>
      </c>
      <c r="F3" s="29"/>
      <c r="G3" s="28"/>
    </row>
    <row r="4" spans="1:7" s="31" customFormat="1" x14ac:dyDescent="0.2">
      <c r="A4" s="26">
        <v>1</v>
      </c>
      <c r="B4" s="28" t="s">
        <v>46</v>
      </c>
      <c r="C4" s="28" t="s">
        <v>47</v>
      </c>
      <c r="D4" s="16" t="str">
        <f>IF(ISERROR(VLOOKUP(Таблица1[[#This Row],[Столбец1]],'[1]арт кук'!$C$4:$R$75,16,0)),"",VLOOKUP(Таблица1[[#This Row],[Столбец1]],'[1]арт кук'!$C$4:$R$75,16,0))</f>
        <v/>
      </c>
      <c r="E4" s="30" t="s">
        <v>98</v>
      </c>
      <c r="F4" s="16">
        <v>290</v>
      </c>
      <c r="G4" s="28">
        <v>46</v>
      </c>
    </row>
    <row r="5" spans="1:7" s="31" customFormat="1" x14ac:dyDescent="0.2">
      <c r="A5" s="26">
        <v>2</v>
      </c>
      <c r="B5" s="28" t="s">
        <v>46</v>
      </c>
      <c r="C5" s="28" t="s">
        <v>48</v>
      </c>
      <c r="D5" s="16" t="str">
        <f>IF(ISERROR(VLOOKUP(Таблица1[[#This Row],[Столбец1]],'[1]арт кук'!$C$4:$R$75,16,0)),"",VLOOKUP(Таблица1[[#This Row],[Столбец1]],'[1]арт кук'!$C$4:$R$75,16,0))</f>
        <v/>
      </c>
      <c r="E5" s="30" t="s">
        <v>48</v>
      </c>
      <c r="F5" s="16">
        <v>290</v>
      </c>
      <c r="G5" s="28">
        <v>46</v>
      </c>
    </row>
    <row r="6" spans="1:7" s="31" customFormat="1" x14ac:dyDescent="0.2">
      <c r="A6" s="26">
        <v>3</v>
      </c>
      <c r="B6" s="28" t="s">
        <v>46</v>
      </c>
      <c r="C6" s="28" t="s">
        <v>49</v>
      </c>
      <c r="D6" s="16" t="str">
        <f>IF(ISERROR(VLOOKUP(Таблица1[[#This Row],[Столбец1]],'[1]арт кук'!$C$4:$R$75,16,0)),"",VLOOKUP(Таблица1[[#This Row],[Столбец1]],'[1]арт кук'!$C$4:$R$75,16,0))</f>
        <v/>
      </c>
      <c r="E6" s="30" t="s">
        <v>49</v>
      </c>
      <c r="F6" s="16">
        <v>220</v>
      </c>
      <c r="G6" s="28">
        <v>42</v>
      </c>
    </row>
    <row r="7" spans="1:7" s="31" customFormat="1" x14ac:dyDescent="0.2">
      <c r="A7" s="26">
        <v>4</v>
      </c>
      <c r="B7" s="28" t="s">
        <v>9</v>
      </c>
      <c r="C7" s="28" t="s">
        <v>25</v>
      </c>
      <c r="D7" s="16" t="str">
        <f>IF(ISERROR(VLOOKUP(Таблица1[[#This Row],[Столбец1]],'[1]арт кук'!$C$4:$R$75,16,0)),"",VLOOKUP(Таблица1[[#This Row],[Столбец1]],'[1]арт кук'!$C$4:$R$75,16,0))</f>
        <v/>
      </c>
      <c r="E7" s="30" t="s">
        <v>99</v>
      </c>
      <c r="F7" s="16">
        <v>270</v>
      </c>
      <c r="G7" s="28">
        <v>45</v>
      </c>
    </row>
    <row r="8" spans="1:7" s="31" customFormat="1" x14ac:dyDescent="0.2">
      <c r="A8" s="26">
        <v>5</v>
      </c>
      <c r="B8" s="28" t="s">
        <v>9</v>
      </c>
      <c r="C8" s="28" t="s">
        <v>24</v>
      </c>
      <c r="D8" s="16" t="str">
        <f>IF(ISERROR(VLOOKUP(Таблица1[[#This Row],[Столбец1]],'[1]арт кук'!$C$4:$R$75,16,0)),"",VLOOKUP(Таблица1[[#This Row],[Столбец1]],'[1]арт кук'!$C$4:$R$75,16,0))</f>
        <v/>
      </c>
      <c r="E8" s="30" t="s">
        <v>100</v>
      </c>
      <c r="F8" s="16">
        <v>240</v>
      </c>
      <c r="G8" s="28">
        <v>44</v>
      </c>
    </row>
    <row r="9" spans="1:7" s="31" customFormat="1" x14ac:dyDescent="0.2">
      <c r="A9" s="26">
        <v>6</v>
      </c>
      <c r="B9" s="28" t="s">
        <v>9</v>
      </c>
      <c r="C9" s="28" t="s">
        <v>26</v>
      </c>
      <c r="D9" s="16" t="str">
        <f>IF(ISERROR(VLOOKUP(Таблица1[[#This Row],[Столбец1]],'[1]арт кук'!$C$4:$R$75,16,0)),"",VLOOKUP(Таблица1[[#This Row],[Столбец1]],'[1]арт кук'!$C$4:$R$75,16,0))</f>
        <v/>
      </c>
      <c r="E9" s="30" t="s">
        <v>101</v>
      </c>
      <c r="F9" s="16">
        <v>270</v>
      </c>
      <c r="G9" s="28">
        <v>37</v>
      </c>
    </row>
    <row r="10" spans="1:7" s="31" customFormat="1" x14ac:dyDescent="0.2">
      <c r="A10" s="26">
        <v>7</v>
      </c>
      <c r="B10" s="28" t="s">
        <v>3</v>
      </c>
      <c r="C10" s="28" t="s">
        <v>33</v>
      </c>
      <c r="D10" s="16" t="str">
        <f>IF(ISERROR(VLOOKUP(Таблица1[[#This Row],[Столбец1]],'[1]арт кук'!$C$4:$R$75,16,0)),"",VLOOKUP(Таблица1[[#This Row],[Столбец1]],'[1]арт кук'!$C$4:$R$75,16,0))</f>
        <v/>
      </c>
      <c r="E10" s="30" t="s">
        <v>102</v>
      </c>
      <c r="F10" s="16">
        <v>170</v>
      </c>
      <c r="G10" s="28">
        <v>38</v>
      </c>
    </row>
    <row r="11" spans="1:7" s="31" customFormat="1" x14ac:dyDescent="0.2">
      <c r="A11" s="26">
        <v>8</v>
      </c>
      <c r="B11" s="28" t="s">
        <v>3</v>
      </c>
      <c r="C11" s="28" t="s">
        <v>34</v>
      </c>
      <c r="D11" s="16" t="str">
        <f>IF(ISERROR(VLOOKUP(Таблица1[[#This Row],[Столбец1]],'[1]арт кук'!$C$4:$R$75,16,0)),"",VLOOKUP(Таблица1[[#This Row],[Столбец1]],'[1]арт кук'!$C$4:$R$75,16,0))</f>
        <v/>
      </c>
      <c r="E11" s="30" t="s">
        <v>103</v>
      </c>
      <c r="F11" s="16">
        <v>180</v>
      </c>
      <c r="G11" s="28">
        <v>38</v>
      </c>
    </row>
    <row r="12" spans="1:7" s="31" customFormat="1" x14ac:dyDescent="0.2">
      <c r="A12" s="26">
        <v>9</v>
      </c>
      <c r="B12" s="28" t="s">
        <v>3</v>
      </c>
      <c r="C12" s="28" t="s">
        <v>35</v>
      </c>
      <c r="D12" s="16" t="str">
        <f>IF(ISERROR(VLOOKUP(Таблица1[[#This Row],[Столбец1]],'[1]арт кук'!$C$4:$R$75,16,0)),"",VLOOKUP(Таблица1[[#This Row],[Столбец1]],'[1]арт кук'!$C$4:$R$75,16,0))</f>
        <v/>
      </c>
      <c r="E12" s="30" t="s">
        <v>104</v>
      </c>
      <c r="F12" s="16">
        <v>200</v>
      </c>
      <c r="G12" s="28">
        <v>43</v>
      </c>
    </row>
    <row r="13" spans="1:7" s="31" customFormat="1" x14ac:dyDescent="0.2">
      <c r="A13" s="26">
        <v>10</v>
      </c>
      <c r="B13" s="28" t="s">
        <v>3</v>
      </c>
      <c r="C13" s="28" t="s">
        <v>36</v>
      </c>
      <c r="D13" s="16" t="str">
        <f>IF(ISERROR(VLOOKUP(Таблица1[[#This Row],[Столбец1]],'[1]арт кук'!$C$4:$R$75,16,0)),"",VLOOKUP(Таблица1[[#This Row],[Столбец1]],'[1]арт кук'!$C$4:$R$75,16,0))</f>
        <v/>
      </c>
      <c r="E13" s="30" t="s">
        <v>105</v>
      </c>
      <c r="F13" s="16">
        <v>260</v>
      </c>
      <c r="G13" s="28">
        <v>45</v>
      </c>
    </row>
    <row r="14" spans="1:7" s="31" customFormat="1" x14ac:dyDescent="0.2">
      <c r="A14" s="26">
        <v>11</v>
      </c>
      <c r="B14" s="28" t="s">
        <v>3</v>
      </c>
      <c r="C14" s="28" t="s">
        <v>38</v>
      </c>
      <c r="D14" s="16" t="str">
        <f>IF(ISERROR(VLOOKUP(Таблица1[[#This Row],[Столбец1]],'[1]арт кук'!$C$4:$R$75,16,0)),"",VLOOKUP(Таблица1[[#This Row],[Столбец1]],'[1]арт кук'!$C$4:$R$75,16,0))</f>
        <v/>
      </c>
      <c r="E14" s="30" t="s">
        <v>106</v>
      </c>
      <c r="F14" s="16">
        <v>270</v>
      </c>
      <c r="G14" s="28">
        <v>57</v>
      </c>
    </row>
    <row r="15" spans="1:7" s="31" customFormat="1" x14ac:dyDescent="0.2">
      <c r="A15" s="26">
        <v>12</v>
      </c>
      <c r="B15" s="28" t="s">
        <v>3</v>
      </c>
      <c r="C15" s="28" t="s">
        <v>37</v>
      </c>
      <c r="D15" s="16" t="str">
        <f>IF(ISERROR(VLOOKUP(Таблица1[[#This Row],[Столбец1]],'[1]арт кук'!$C$4:$R$75,16,0)),"",VLOOKUP(Таблица1[[#This Row],[Столбец1]],'[1]арт кук'!$C$4:$R$75,16,0))</f>
        <v/>
      </c>
      <c r="E15" s="30" t="s">
        <v>171</v>
      </c>
      <c r="F15" s="16">
        <v>280</v>
      </c>
      <c r="G15" s="28">
        <v>45</v>
      </c>
    </row>
    <row r="16" spans="1:7" s="31" customFormat="1" x14ac:dyDescent="0.2">
      <c r="A16" s="26">
        <v>13</v>
      </c>
      <c r="B16" s="28" t="s">
        <v>3</v>
      </c>
      <c r="C16" s="28" t="s">
        <v>39</v>
      </c>
      <c r="D16" s="16">
        <f>IF(ISERROR(VLOOKUP(Таблица1[[#This Row],[Столбец1]],'[1]арт кук'!$C$4:$R$75,16,0)),"",VLOOKUP(Таблица1[[#This Row],[Столбец1]],'[1]арт кук'!$C$4:$R$75,16,0))</f>
        <v>13</v>
      </c>
      <c r="E16" s="30" t="s">
        <v>39</v>
      </c>
      <c r="F16" s="16">
        <v>300</v>
      </c>
      <c r="G16" s="28">
        <v>42</v>
      </c>
    </row>
    <row r="17" spans="1:11" s="31" customFormat="1" x14ac:dyDescent="0.2">
      <c r="A17" s="26">
        <v>15</v>
      </c>
      <c r="B17" s="28" t="s">
        <v>40</v>
      </c>
      <c r="C17" s="28" t="s">
        <v>43</v>
      </c>
      <c r="D17" s="16" t="str">
        <f>IF(ISERROR(VLOOKUP(Таблица1[[#This Row],[Столбец1]],'[1]арт кук'!$C$4:$R$75,16,0)),"",VLOOKUP(Таблица1[[#This Row],[Столбец1]],'[1]арт кук'!$C$4:$R$75,16,0))</f>
        <v/>
      </c>
      <c r="E17" s="30" t="s">
        <v>43</v>
      </c>
      <c r="F17" s="16">
        <v>200</v>
      </c>
      <c r="G17" s="28">
        <v>41</v>
      </c>
    </row>
    <row r="18" spans="1:11" s="31" customFormat="1" x14ac:dyDescent="0.2">
      <c r="A18" s="26">
        <v>16</v>
      </c>
      <c r="B18" s="28" t="s">
        <v>40</v>
      </c>
      <c r="C18" s="28" t="s">
        <v>41</v>
      </c>
      <c r="D18" s="16">
        <f>IF(ISERROR(VLOOKUP(Таблица1[[#This Row],[Столбец1]],'[1]арт кук'!$C$4:$R$75,16,0)),"",VLOOKUP(Таблица1[[#This Row],[Столбец1]],'[1]арт кук'!$C$4:$R$75,16,0))</f>
        <v>43</v>
      </c>
      <c r="E18" s="30" t="s">
        <v>41</v>
      </c>
      <c r="F18" s="16">
        <v>210</v>
      </c>
      <c r="G18" s="28">
        <v>44</v>
      </c>
    </row>
    <row r="19" spans="1:11" s="31" customFormat="1" x14ac:dyDescent="0.2">
      <c r="A19" s="26">
        <v>17</v>
      </c>
      <c r="B19" s="28" t="s">
        <v>40</v>
      </c>
      <c r="C19" s="28" t="s">
        <v>90</v>
      </c>
      <c r="D19" s="16" t="str">
        <f>IF(ISERROR(VLOOKUP(Таблица1[[#This Row],[Столбец1]],'[1]арт кук'!$C$4:$R$75,16,0)),"",VLOOKUP(Таблица1[[#This Row],[Столбец1]],'[1]арт кук'!$C$4:$R$75,16,0))</f>
        <v/>
      </c>
      <c r="E19" s="30" t="s">
        <v>90</v>
      </c>
      <c r="F19" s="16">
        <v>230</v>
      </c>
      <c r="G19" s="28">
        <v>39</v>
      </c>
    </row>
    <row r="20" spans="1:11" s="31" customFormat="1" x14ac:dyDescent="0.2">
      <c r="A20" s="26">
        <v>18</v>
      </c>
      <c r="B20" s="28" t="s">
        <v>40</v>
      </c>
      <c r="C20" s="28" t="s">
        <v>80</v>
      </c>
      <c r="D20" s="16" t="str">
        <f>IF(ISERROR(VLOOKUP(Таблица1[[#This Row],[Столбец1]],'[1]арт кук'!$C$4:$R$75,16,0)),"",VLOOKUP(Таблица1[[#This Row],[Столбец1]],'[1]арт кук'!$C$4:$R$75,16,0))</f>
        <v/>
      </c>
      <c r="E20" s="30" t="s">
        <v>80</v>
      </c>
      <c r="F20" s="16">
        <v>240</v>
      </c>
      <c r="G20" s="28">
        <v>41</v>
      </c>
    </row>
    <row r="21" spans="1:11" s="31" customFormat="1" x14ac:dyDescent="0.2">
      <c r="A21" s="26">
        <v>19</v>
      </c>
      <c r="B21" s="28" t="s">
        <v>40</v>
      </c>
      <c r="C21" s="28" t="s">
        <v>44</v>
      </c>
      <c r="D21" s="16" t="str">
        <f>IF(ISERROR(VLOOKUP(Таблица1[[#This Row],[Столбец1]],'[1]арт кук'!$C$4:$R$75,16,0)),"",VLOOKUP(Таблица1[[#This Row],[Столбец1]],'[1]арт кук'!$C$4:$R$75,16,0))</f>
        <v/>
      </c>
      <c r="E21" s="30" t="s">
        <v>108</v>
      </c>
      <c r="F21" s="16">
        <v>250</v>
      </c>
      <c r="G21" s="28">
        <v>44</v>
      </c>
    </row>
    <row r="22" spans="1:11" s="31" customFormat="1" x14ac:dyDescent="0.2">
      <c r="A22" s="26">
        <v>20</v>
      </c>
      <c r="B22" s="28" t="s">
        <v>40</v>
      </c>
      <c r="C22" s="28" t="s">
        <v>42</v>
      </c>
      <c r="D22" s="16">
        <f>IF(ISERROR(VLOOKUP(Таблица1[[#This Row],[Столбец1]],'[1]арт кук'!$C$4:$R$75,16,0)),"",VLOOKUP(Таблица1[[#This Row],[Столбец1]],'[1]арт кук'!$C$4:$R$75,16,0))</f>
        <v>62</v>
      </c>
      <c r="E22" s="30" t="s">
        <v>42</v>
      </c>
      <c r="F22" s="16">
        <v>270</v>
      </c>
      <c r="G22" s="28">
        <v>45</v>
      </c>
    </row>
    <row r="23" spans="1:11" s="31" customFormat="1" x14ac:dyDescent="0.2">
      <c r="A23" s="26">
        <v>21</v>
      </c>
      <c r="B23" s="28" t="s">
        <v>40</v>
      </c>
      <c r="C23" s="28" t="s">
        <v>45</v>
      </c>
      <c r="D23" s="16" t="str">
        <f>IF(ISERROR(VLOOKUP(Таблица1[[#This Row],[Столбец1]],'[1]арт кук'!$C$4:$R$75,16,0)),"",VLOOKUP(Таблица1[[#This Row],[Столбец1]],'[1]арт кук'!$C$4:$R$75,16,0))</f>
        <v/>
      </c>
      <c r="E23" s="30" t="s">
        <v>45</v>
      </c>
      <c r="F23" s="16">
        <v>270</v>
      </c>
      <c r="G23" s="28">
        <v>47</v>
      </c>
    </row>
    <row r="24" spans="1:11" s="31" customFormat="1" x14ac:dyDescent="0.2">
      <c r="A24" s="26">
        <v>22</v>
      </c>
      <c r="B24" s="28" t="s">
        <v>13</v>
      </c>
      <c r="C24" s="2" t="s">
        <v>53</v>
      </c>
      <c r="D24" s="16">
        <f>IF(ISERROR(VLOOKUP(Таблица1[[#This Row],[Столбец1]],'[1]арт кук'!$C$4:$R$75,16,0)),"",VLOOKUP(Таблица1[[#This Row],[Столбец1]],'[1]арт кук'!$C$4:$R$75,16,0))</f>
        <v>29</v>
      </c>
      <c r="E24" s="30" t="s">
        <v>107</v>
      </c>
      <c r="F24" s="16">
        <v>250</v>
      </c>
      <c r="G24" s="28">
        <v>47</v>
      </c>
    </row>
    <row r="25" spans="1:11" s="31" customFormat="1" x14ac:dyDescent="0.2">
      <c r="A25" s="26">
        <v>23</v>
      </c>
      <c r="B25" s="28" t="s">
        <v>13</v>
      </c>
      <c r="C25" s="2" t="s">
        <v>52</v>
      </c>
      <c r="D25" s="16">
        <f>IF(ISERROR(VLOOKUP(Таблица1[[#This Row],[Столбец1]],'[1]арт кук'!$C$4:$R$75,16,0)),"",VLOOKUP(Таблица1[[#This Row],[Столбец1]],'[1]арт кук'!$C$4:$R$75,16,0))</f>
        <v>18</v>
      </c>
      <c r="E25" s="30" t="s">
        <v>109</v>
      </c>
      <c r="F25" s="16">
        <v>280</v>
      </c>
      <c r="G25" s="28">
        <v>51</v>
      </c>
    </row>
    <row r="26" spans="1:11" s="31" customFormat="1" x14ac:dyDescent="0.2">
      <c r="A26" s="26">
        <v>24</v>
      </c>
      <c r="B26" s="28" t="s">
        <v>13</v>
      </c>
      <c r="C26" s="2" t="s">
        <v>51</v>
      </c>
      <c r="D26" s="16">
        <f>IF(ISERROR(VLOOKUP(Таблица1[[#This Row],[Столбец1]],'[1]арт кук'!$C$4:$R$75,16,0)),"",VLOOKUP(Таблица1[[#This Row],[Столбец1]],'[1]арт кук'!$C$4:$R$75,16,0))</f>
        <v>8</v>
      </c>
      <c r="E26" s="30" t="s">
        <v>110</v>
      </c>
      <c r="F26" s="16">
        <v>310</v>
      </c>
      <c r="G26" s="28">
        <v>48</v>
      </c>
      <c r="K26" s="31">
        <f>12*8</f>
        <v>96</v>
      </c>
    </row>
    <row r="27" spans="1:11" s="31" customFormat="1" x14ac:dyDescent="0.2">
      <c r="A27" s="26">
        <v>25</v>
      </c>
      <c r="B27" s="28" t="s">
        <v>13</v>
      </c>
      <c r="C27" s="2" t="s">
        <v>50</v>
      </c>
      <c r="D27" s="16">
        <f>IF(ISERROR(VLOOKUP(Таблица1[[#This Row],[Столбец1]],'[1]арт кук'!$C$4:$R$75,16,0)),"",VLOOKUP(Таблица1[[#This Row],[Столбец1]],'[1]арт кук'!$C$4:$R$75,16,0))</f>
        <v>9</v>
      </c>
      <c r="E27" s="30" t="s">
        <v>111</v>
      </c>
      <c r="F27" s="16">
        <v>330</v>
      </c>
      <c r="G27" s="28">
        <v>51</v>
      </c>
    </row>
    <row r="28" spans="1:11" s="31" customFormat="1" x14ac:dyDescent="0.2">
      <c r="A28" s="26">
        <v>26</v>
      </c>
      <c r="B28" s="28" t="s">
        <v>19</v>
      </c>
      <c r="C28" s="2" t="s">
        <v>55</v>
      </c>
      <c r="D28" s="16" t="str">
        <f>IF(ISERROR(VLOOKUP(Таблица1[[#This Row],[Столбец1]],'[1]арт кук'!$C$4:$R$75,16,0)),"",VLOOKUP(Таблица1[[#This Row],[Столбец1]],'[1]арт кук'!$C$4:$R$75,16,0))</f>
        <v/>
      </c>
      <c r="E28" s="30" t="s">
        <v>112</v>
      </c>
      <c r="F28" s="16">
        <v>220</v>
      </c>
      <c r="G28" s="28">
        <v>41</v>
      </c>
    </row>
    <row r="29" spans="1:11" s="31" customFormat="1" x14ac:dyDescent="0.2">
      <c r="A29" s="26">
        <v>27</v>
      </c>
      <c r="B29" s="28" t="s">
        <v>19</v>
      </c>
      <c r="C29" s="2" t="s">
        <v>57</v>
      </c>
      <c r="D29" s="16">
        <f>IF(ISERROR(VLOOKUP(Таблица1[[#This Row],[Столбец1]],'[1]арт кук'!$C$4:$R$75,16,0)),"",VLOOKUP(Таблица1[[#This Row],[Столбец1]],'[1]арт кук'!$C$4:$R$75,16,0))</f>
        <v>64</v>
      </c>
      <c r="E29" s="30" t="s">
        <v>113</v>
      </c>
      <c r="F29" s="16">
        <v>230</v>
      </c>
      <c r="G29" s="28">
        <v>42</v>
      </c>
    </row>
    <row r="30" spans="1:11" s="31" customFormat="1" x14ac:dyDescent="0.2">
      <c r="A30" s="26">
        <v>28</v>
      </c>
      <c r="B30" s="28" t="s">
        <v>19</v>
      </c>
      <c r="C30" s="2" t="s">
        <v>54</v>
      </c>
      <c r="D30" s="16">
        <f>IF(ISERROR(VLOOKUP(Таблица1[[#This Row],[Столбец1]],'[1]арт кук'!$C$4:$R$75,16,0)),"",VLOOKUP(Таблица1[[#This Row],[Столбец1]],'[1]арт кук'!$C$4:$R$75,16,0))</f>
        <v>16</v>
      </c>
      <c r="E30" s="30" t="s">
        <v>54</v>
      </c>
      <c r="F30" s="16">
        <v>260</v>
      </c>
      <c r="G30" s="28">
        <v>43</v>
      </c>
    </row>
    <row r="31" spans="1:11" s="31" customFormat="1" x14ac:dyDescent="0.2">
      <c r="A31" s="26">
        <v>29</v>
      </c>
      <c r="B31" s="28" t="s">
        <v>19</v>
      </c>
      <c r="C31" s="2" t="s">
        <v>56</v>
      </c>
      <c r="D31" s="16" t="str">
        <f>IF(ISERROR(VLOOKUP(Таблица1[[#This Row],[Столбец1]],'[1]арт кук'!$C$4:$R$75,16,0)),"",VLOOKUP(Таблица1[[#This Row],[Столбец1]],'[1]арт кук'!$C$4:$R$75,16,0))</f>
        <v/>
      </c>
      <c r="E31" s="30" t="s">
        <v>114</v>
      </c>
      <c r="F31" s="16">
        <v>270</v>
      </c>
      <c r="G31" s="28">
        <v>43</v>
      </c>
    </row>
    <row r="32" spans="1:11" s="31" customFormat="1" x14ac:dyDescent="0.2">
      <c r="A32" s="26">
        <v>30</v>
      </c>
      <c r="B32" s="28" t="s">
        <v>72</v>
      </c>
      <c r="C32" s="28" t="s">
        <v>172</v>
      </c>
      <c r="D32" s="16" t="str">
        <f>IF(ISERROR(VLOOKUP(Таблица1[[#This Row],[Столбец1]],'[1]арт кук'!$C$4:$R$75,16,0)),"",VLOOKUP(Таблица1[[#This Row],[Столбец1]],'[1]арт кук'!$C$4:$R$75,16,0))</f>
        <v/>
      </c>
      <c r="E32" s="30" t="s">
        <v>172</v>
      </c>
      <c r="F32" s="16">
        <v>330</v>
      </c>
      <c r="G32" s="28">
        <v>49</v>
      </c>
    </row>
    <row r="33" spans="1:7" s="31" customFormat="1" x14ac:dyDescent="0.2">
      <c r="A33" s="26">
        <v>31</v>
      </c>
      <c r="B33" s="28" t="s">
        <v>4</v>
      </c>
      <c r="C33" s="28" t="s">
        <v>27</v>
      </c>
      <c r="D33" s="16">
        <f>IF(ISERROR(VLOOKUP(Таблица1[[#This Row],[Столбец1]],'[1]арт кук'!$C$4:$R$75,16,0)),"",VLOOKUP(Таблица1[[#This Row],[Столбец1]],'[1]арт кук'!$C$4:$R$75,16,0))</f>
        <v>15</v>
      </c>
      <c r="E33" s="30" t="s">
        <v>115</v>
      </c>
      <c r="F33" s="16">
        <v>180</v>
      </c>
      <c r="G33" s="28">
        <v>40</v>
      </c>
    </row>
    <row r="34" spans="1:7" s="31" customFormat="1" x14ac:dyDescent="0.2">
      <c r="A34" s="26">
        <v>32</v>
      </c>
      <c r="B34" s="28" t="s">
        <v>4</v>
      </c>
      <c r="C34" s="28" t="s">
        <v>28</v>
      </c>
      <c r="D34" s="16" t="str">
        <f>IF(ISERROR(VLOOKUP(Таблица1[[#This Row],[Столбец1]],'[1]арт кук'!$C$4:$R$75,16,0)),"",VLOOKUP(Таблица1[[#This Row],[Столбец1]],'[1]арт кук'!$C$4:$R$75,16,0))</f>
        <v/>
      </c>
      <c r="E34" s="30" t="s">
        <v>170</v>
      </c>
      <c r="F34" s="16">
        <v>190</v>
      </c>
      <c r="G34" s="28">
        <v>39</v>
      </c>
    </row>
    <row r="35" spans="1:7" s="31" customFormat="1" x14ac:dyDescent="0.2">
      <c r="A35" s="26">
        <v>33</v>
      </c>
      <c r="B35" s="28" t="s">
        <v>4</v>
      </c>
      <c r="C35" s="28" t="s">
        <v>29</v>
      </c>
      <c r="D35" s="16">
        <f>IF(ISERROR(VLOOKUP(Таблица1[[#This Row],[Столбец1]],'[1]арт кук'!$C$4:$R$75,16,0)),"",VLOOKUP(Таблица1[[#This Row],[Столбец1]],'[1]арт кук'!$C$4:$R$75,16,0))</f>
        <v>30</v>
      </c>
      <c r="E35" s="30" t="s">
        <v>119</v>
      </c>
      <c r="F35" s="16">
        <v>200</v>
      </c>
      <c r="G35" s="28">
        <v>40</v>
      </c>
    </row>
    <row r="36" spans="1:7" s="31" customFormat="1" x14ac:dyDescent="0.2">
      <c r="A36" s="26">
        <v>34</v>
      </c>
      <c r="B36" s="28" t="s">
        <v>4</v>
      </c>
      <c r="C36" s="28" t="s">
        <v>32</v>
      </c>
      <c r="D36" s="16">
        <f>IF(ISERROR(VLOOKUP(Таблица1[[#This Row],[Столбец1]],'[1]арт кук'!$C$4:$R$75,16,0)),"",VLOOKUP(Таблица1[[#This Row],[Столбец1]],'[1]арт кук'!$C$4:$R$75,16,0))</f>
        <v>3</v>
      </c>
      <c r="E36" s="30" t="s">
        <v>118</v>
      </c>
      <c r="F36" s="16">
        <v>210</v>
      </c>
      <c r="G36" s="28">
        <v>41</v>
      </c>
    </row>
    <row r="37" spans="1:7" s="31" customFormat="1" x14ac:dyDescent="0.2">
      <c r="A37" s="26">
        <v>35</v>
      </c>
      <c r="B37" s="28" t="s">
        <v>4</v>
      </c>
      <c r="C37" s="28" t="s">
        <v>30</v>
      </c>
      <c r="D37" s="16">
        <f>IF(ISERROR(VLOOKUP(Таблица1[[#This Row],[Столбец1]],'[1]арт кук'!$C$4:$R$75,16,0)),"",VLOOKUP(Таблица1[[#This Row],[Столбец1]],'[1]арт кук'!$C$4:$R$75,16,0))</f>
        <v>57</v>
      </c>
      <c r="E37" s="30" t="s">
        <v>117</v>
      </c>
      <c r="F37" s="16">
        <v>220</v>
      </c>
      <c r="G37" s="28">
        <v>48</v>
      </c>
    </row>
    <row r="38" spans="1:7" s="31" customFormat="1" x14ac:dyDescent="0.2">
      <c r="A38" s="26">
        <v>36</v>
      </c>
      <c r="B38" s="28" t="s">
        <v>4</v>
      </c>
      <c r="C38" s="28" t="s">
        <v>31</v>
      </c>
      <c r="D38" s="16" t="str">
        <f>IF(ISERROR(VLOOKUP(Таблица1[[#This Row],[Столбец1]],'[1]арт кук'!$C$4:$R$75,16,0)),"",VLOOKUP(Таблица1[[#This Row],[Столбец1]],'[1]арт кук'!$C$4:$R$75,16,0))</f>
        <v/>
      </c>
      <c r="E38" s="30" t="s">
        <v>116</v>
      </c>
      <c r="F38" s="16">
        <v>250</v>
      </c>
      <c r="G38" s="28">
        <v>49</v>
      </c>
    </row>
    <row r="39" spans="1:7" s="31" customFormat="1" x14ac:dyDescent="0.2">
      <c r="A39" s="26">
        <v>37</v>
      </c>
      <c r="B39" s="28" t="s">
        <v>64</v>
      </c>
      <c r="C39" s="2" t="s">
        <v>67</v>
      </c>
      <c r="D39" s="16">
        <f>IF(ISERROR(VLOOKUP(Таблица1[[#This Row],[Столбец1]],'[1]арт кук'!$C$4:$R$75,16,0)),"",VLOOKUP(Таблица1[[#This Row],[Столбец1]],'[1]арт кук'!$C$4:$R$75,16,0))</f>
        <v>65</v>
      </c>
      <c r="E39" s="30" t="s">
        <v>67</v>
      </c>
      <c r="F39" s="16">
        <v>180</v>
      </c>
      <c r="G39" s="28">
        <v>45</v>
      </c>
    </row>
    <row r="40" spans="1:7" s="31" customFormat="1" x14ac:dyDescent="0.2">
      <c r="A40" s="26">
        <v>38</v>
      </c>
      <c r="B40" s="28" t="s">
        <v>64</v>
      </c>
      <c r="C40" s="28" t="s">
        <v>81</v>
      </c>
      <c r="D40" s="16" t="str">
        <f>IF(ISERROR(VLOOKUP(Таблица1[[#This Row],[Столбец1]],'[1]арт кук'!$C$4:$R$75,16,0)),"",VLOOKUP(Таблица1[[#This Row],[Столбец1]],'[1]арт кук'!$C$4:$R$75,16,0))</f>
        <v/>
      </c>
      <c r="E40" s="30" t="s">
        <v>81</v>
      </c>
      <c r="F40" s="16">
        <v>190</v>
      </c>
      <c r="G40" s="28">
        <v>42</v>
      </c>
    </row>
    <row r="41" spans="1:7" s="31" customFormat="1" x14ac:dyDescent="0.2">
      <c r="A41" s="26">
        <v>39</v>
      </c>
      <c r="B41" s="28" t="s">
        <v>64</v>
      </c>
      <c r="C41" s="2" t="s">
        <v>65</v>
      </c>
      <c r="D41" s="16">
        <f>IF(ISERROR(VLOOKUP(Таблица1[[#This Row],[Столбец1]],'[1]арт кук'!$C$4:$R$75,16,0)),"",VLOOKUP(Таблица1[[#This Row],[Столбец1]],'[1]арт кук'!$C$4:$R$75,16,0))</f>
        <v>2</v>
      </c>
      <c r="E41" s="30" t="s">
        <v>65</v>
      </c>
      <c r="F41" s="16">
        <v>240</v>
      </c>
      <c r="G41" s="28">
        <v>44</v>
      </c>
    </row>
    <row r="42" spans="1:7" s="31" customFormat="1" x14ac:dyDescent="0.2">
      <c r="A42" s="26">
        <v>41</v>
      </c>
      <c r="B42" s="28" t="s">
        <v>64</v>
      </c>
      <c r="C42" s="2" t="s">
        <v>68</v>
      </c>
      <c r="D42" s="16">
        <f>IF(ISERROR(VLOOKUP(Таблица1[[#This Row],[Столбец1]],'[1]арт кук'!$C$4:$R$75,16,0)),"",VLOOKUP(Таблица1[[#This Row],[Столбец1]],'[1]арт кук'!$C$4:$R$75,16,0))</f>
        <v>1</v>
      </c>
      <c r="E42" s="30" t="s">
        <v>68</v>
      </c>
      <c r="F42" s="16">
        <v>280</v>
      </c>
      <c r="G42" s="28">
        <v>48</v>
      </c>
    </row>
    <row r="43" spans="1:7" s="31" customFormat="1" x14ac:dyDescent="0.2">
      <c r="A43" s="26">
        <v>42</v>
      </c>
      <c r="B43" s="28" t="s">
        <v>64</v>
      </c>
      <c r="C43" s="2" t="s">
        <v>66</v>
      </c>
      <c r="D43" s="16" t="str">
        <f>IF(ISERROR(VLOOKUP(Таблица1[[#This Row],[Столбец1]],'[1]арт кук'!$C$4:$R$75,16,0)),"",VLOOKUP(Таблица1[[#This Row],[Столбец1]],'[1]арт кук'!$C$4:$R$75,16,0))</f>
        <v/>
      </c>
      <c r="E43" s="30" t="s">
        <v>66</v>
      </c>
      <c r="F43" s="16">
        <v>290</v>
      </c>
      <c r="G43" s="28">
        <v>50</v>
      </c>
    </row>
    <row r="44" spans="1:7" s="31" customFormat="1" x14ac:dyDescent="0.2">
      <c r="A44" s="26">
        <v>43</v>
      </c>
      <c r="B44" s="28" t="s">
        <v>64</v>
      </c>
      <c r="C44" s="2" t="s">
        <v>69</v>
      </c>
      <c r="D44" s="16">
        <f>IF(ISERROR(VLOOKUP(Таблица1[[#This Row],[Столбец1]],'[1]арт кук'!$C$4:$R$75,16,0)),"",VLOOKUP(Таблица1[[#This Row],[Столбец1]],'[1]арт кук'!$C$4:$R$75,16,0))</f>
        <v>24</v>
      </c>
      <c r="E44" s="30" t="s">
        <v>69</v>
      </c>
      <c r="F44" s="16">
        <v>320</v>
      </c>
      <c r="G44" s="28">
        <v>48</v>
      </c>
    </row>
    <row r="45" spans="1:7" s="31" customFormat="1" x14ac:dyDescent="0.2">
      <c r="A45" s="26">
        <v>44</v>
      </c>
      <c r="B45" s="28" t="s">
        <v>64</v>
      </c>
      <c r="C45" s="2" t="s">
        <v>82</v>
      </c>
      <c r="D45" s="16" t="str">
        <f>IF(ISERROR(VLOOKUP(Таблица1[[#This Row],[Столбец1]],'[1]арт кук'!$C$4:$R$75,16,0)),"",VLOOKUP(Таблица1[[#This Row],[Столбец1]],'[1]арт кук'!$C$4:$R$75,16,0))</f>
        <v/>
      </c>
      <c r="E45" s="30" t="s">
        <v>82</v>
      </c>
      <c r="F45" s="16">
        <v>330</v>
      </c>
      <c r="G45" s="28">
        <v>50</v>
      </c>
    </row>
    <row r="46" spans="1:7" s="31" customFormat="1" x14ac:dyDescent="0.2">
      <c r="A46" s="26">
        <v>45</v>
      </c>
      <c r="B46" s="28" t="s">
        <v>64</v>
      </c>
      <c r="C46" s="2" t="s">
        <v>70</v>
      </c>
      <c r="D46" s="16">
        <f>IF(ISERROR(VLOOKUP(Таблица1[[#This Row],[Столбец1]],'[1]арт кук'!$C$4:$R$75,16,0)),"",VLOOKUP(Таблица1[[#This Row],[Столбец1]],'[1]арт кук'!$C$4:$R$75,16,0))</f>
        <v>6</v>
      </c>
      <c r="E46" s="30" t="s">
        <v>70</v>
      </c>
      <c r="F46" s="16">
        <v>340</v>
      </c>
      <c r="G46" s="28">
        <v>51</v>
      </c>
    </row>
    <row r="47" spans="1:7" s="31" customFormat="1" x14ac:dyDescent="0.2">
      <c r="A47" s="26">
        <v>46</v>
      </c>
      <c r="B47" s="28" t="s">
        <v>20</v>
      </c>
      <c r="C47" s="2" t="s">
        <v>58</v>
      </c>
      <c r="D47" s="16">
        <f>IF(ISERROR(VLOOKUP(Таблица1[[#This Row],[Столбец1]],'[1]арт кук'!$C$4:$R$75,16,0)),"",VLOOKUP(Таблица1[[#This Row],[Столбец1]],'[1]арт кук'!$C$4:$R$75,16,0))</f>
        <v>20</v>
      </c>
      <c r="E47" s="30" t="s">
        <v>120</v>
      </c>
      <c r="F47" s="16">
        <v>170</v>
      </c>
      <c r="G47" s="28">
        <v>38</v>
      </c>
    </row>
    <row r="48" spans="1:7" s="31" customFormat="1" x14ac:dyDescent="0.2">
      <c r="A48" s="26">
        <v>47</v>
      </c>
      <c r="B48" s="28" t="s">
        <v>20</v>
      </c>
      <c r="C48" s="2" t="s">
        <v>71</v>
      </c>
      <c r="D48" s="16" t="str">
        <f>IF(ISERROR(VLOOKUP(Таблица1[[#This Row],[Столбец1]],'[1]арт кук'!$C$4:$R$75,16,0)),"",VLOOKUP(Таблица1[[#This Row],[Столбец1]],'[1]арт кук'!$C$4:$R$75,16,0))</f>
        <v/>
      </c>
      <c r="E48" s="30" t="s">
        <v>121</v>
      </c>
      <c r="F48" s="16">
        <v>200</v>
      </c>
      <c r="G48" s="28">
        <v>45</v>
      </c>
    </row>
    <row r="49" spans="1:7" s="31" customFormat="1" x14ac:dyDescent="0.2">
      <c r="A49" s="26">
        <v>48</v>
      </c>
      <c r="B49" s="28" t="s">
        <v>20</v>
      </c>
      <c r="C49" s="2" t="s">
        <v>61</v>
      </c>
      <c r="D49" s="16">
        <f>IF(ISERROR(VLOOKUP(Таблица1[[#This Row],[Столбец1]],'[1]арт кук'!$C$4:$R$75,16,0)),"",VLOOKUP(Таблица1[[#This Row],[Столбец1]],'[1]арт кук'!$C$4:$R$75,16,0))</f>
        <v>38</v>
      </c>
      <c r="E49" s="30" t="s">
        <v>122</v>
      </c>
      <c r="F49" s="16">
        <v>210</v>
      </c>
      <c r="G49" s="28">
        <v>40</v>
      </c>
    </row>
    <row r="50" spans="1:7" s="31" customFormat="1" x14ac:dyDescent="0.2">
      <c r="A50" s="26">
        <v>49</v>
      </c>
      <c r="B50" s="28" t="s">
        <v>20</v>
      </c>
      <c r="C50" s="2" t="s">
        <v>166</v>
      </c>
      <c r="D50" s="16" t="str">
        <f>IF(ISERROR(VLOOKUP(Таблица1[[#This Row],[Столбец1]],'[1]арт кук'!$C$4:$R$75,16,0)),"",VLOOKUP(Таблица1[[#This Row],[Столбец1]],'[1]арт кук'!$C$4:$R$75,16,0))</f>
        <v/>
      </c>
      <c r="E50" s="30" t="s">
        <v>123</v>
      </c>
      <c r="F50" s="16">
        <v>230</v>
      </c>
      <c r="G50" s="28">
        <v>40</v>
      </c>
    </row>
    <row r="51" spans="1:7" s="31" customFormat="1" x14ac:dyDescent="0.2">
      <c r="A51" s="26">
        <v>50</v>
      </c>
      <c r="B51" s="28" t="s">
        <v>20</v>
      </c>
      <c r="C51" s="2" t="s">
        <v>83</v>
      </c>
      <c r="D51" s="16" t="str">
        <f>IF(ISERROR(VLOOKUP(Таблица1[[#This Row],[Столбец1]],'[1]арт кук'!$C$4:$R$75,16,0)),"",VLOOKUP(Таблица1[[#This Row],[Столбец1]],'[1]арт кук'!$C$4:$R$75,16,0))</f>
        <v/>
      </c>
      <c r="E51" s="2" t="s">
        <v>83</v>
      </c>
      <c r="F51" s="16">
        <v>230</v>
      </c>
      <c r="G51" s="28">
        <v>42</v>
      </c>
    </row>
    <row r="52" spans="1:7" s="31" customFormat="1" x14ac:dyDescent="0.2">
      <c r="A52" s="26">
        <v>51</v>
      </c>
      <c r="B52" s="28" t="s">
        <v>20</v>
      </c>
      <c r="C52" s="2" t="s">
        <v>60</v>
      </c>
      <c r="D52" s="16">
        <f>IF(ISERROR(VLOOKUP(Таблица1[[#This Row],[Столбец1]],'[1]арт кук'!$C$4:$R$75,16,0)),"",VLOOKUP(Таблица1[[#This Row],[Столбец1]],'[1]арт кук'!$C$4:$R$75,16,0))</f>
        <v>50</v>
      </c>
      <c r="E52" s="30" t="s">
        <v>125</v>
      </c>
      <c r="F52" s="16">
        <v>240</v>
      </c>
      <c r="G52" s="45">
        <v>43</v>
      </c>
    </row>
    <row r="53" spans="1:7" s="31" customFormat="1" x14ac:dyDescent="0.2">
      <c r="A53" s="26">
        <v>52</v>
      </c>
      <c r="B53" s="28" t="s">
        <v>20</v>
      </c>
      <c r="C53" s="2" t="s">
        <v>63</v>
      </c>
      <c r="D53" s="16">
        <f>IF(ISERROR(VLOOKUP(Таблица1[[#This Row],[Столбец1]],'[1]арт кук'!$C$4:$R$75,16,0)),"",VLOOKUP(Таблица1[[#This Row],[Столбец1]],'[1]арт кук'!$C$4:$R$75,16,0))</f>
        <v>41</v>
      </c>
      <c r="E53" s="30" t="s">
        <v>124</v>
      </c>
      <c r="F53" s="16">
        <v>230</v>
      </c>
      <c r="G53" s="28">
        <v>38</v>
      </c>
    </row>
    <row r="54" spans="1:7" s="31" customFormat="1" x14ac:dyDescent="0.2">
      <c r="A54" s="26">
        <v>53</v>
      </c>
      <c r="B54" s="28" t="s">
        <v>20</v>
      </c>
      <c r="C54" s="2" t="s">
        <v>88</v>
      </c>
      <c r="D54" s="16" t="str">
        <f>IF(ISERROR(VLOOKUP(Таблица1[[#This Row],[Столбец1]],'[1]арт кук'!$C$4:$R$75,16,0)),"",VLOOKUP(Таблица1[[#This Row],[Столбец1]],'[1]арт кук'!$C$4:$R$75,16,0))</f>
        <v/>
      </c>
      <c r="E54" s="2" t="s">
        <v>88</v>
      </c>
      <c r="F54" s="16">
        <v>260</v>
      </c>
      <c r="G54" s="28">
        <v>43</v>
      </c>
    </row>
    <row r="55" spans="1:7" s="31" customFormat="1" x14ac:dyDescent="0.2">
      <c r="A55" s="26">
        <v>54</v>
      </c>
      <c r="B55" s="28" t="s">
        <v>20</v>
      </c>
      <c r="C55" s="2" t="s">
        <v>167</v>
      </c>
      <c r="D55" s="16" t="str">
        <f>IF(ISERROR(VLOOKUP(Таблица1[[#This Row],[Столбец1]],'[1]арт кук'!$C$4:$R$75,16,0)),"",VLOOKUP(Таблица1[[#This Row],[Столбец1]],'[1]арт кук'!$C$4:$R$75,16,0))</f>
        <v/>
      </c>
      <c r="E55" s="2" t="s">
        <v>167</v>
      </c>
      <c r="F55" s="16">
        <v>260</v>
      </c>
      <c r="G55" s="28">
        <v>42</v>
      </c>
    </row>
    <row r="56" spans="1:7" s="31" customFormat="1" x14ac:dyDescent="0.2">
      <c r="A56" s="26">
        <v>55</v>
      </c>
      <c r="B56" s="28" t="s">
        <v>20</v>
      </c>
      <c r="C56" s="2" t="s">
        <v>89</v>
      </c>
      <c r="D56" s="16" t="str">
        <f>IF(ISERROR(VLOOKUP(Таблица1[[#This Row],[Столбец1]],'[1]арт кук'!$C$4:$R$75,16,0)),"",VLOOKUP(Таблица1[[#This Row],[Столбец1]],'[1]арт кук'!$C$4:$R$75,16,0))</f>
        <v/>
      </c>
      <c r="E56" s="2" t="s">
        <v>89</v>
      </c>
      <c r="F56" s="16">
        <v>260</v>
      </c>
      <c r="G56" s="28">
        <v>42</v>
      </c>
    </row>
    <row r="57" spans="1:7" s="31" customFormat="1" x14ac:dyDescent="0.2">
      <c r="A57" s="26">
        <v>56</v>
      </c>
      <c r="B57" s="28" t="s">
        <v>20</v>
      </c>
      <c r="C57" s="2" t="s">
        <v>62</v>
      </c>
      <c r="D57" s="16">
        <f>IF(ISERROR(VLOOKUP(Таблица1[[#This Row],[Столбец1]],'[1]арт кук'!$C$4:$R$75,16,0)),"",VLOOKUP(Таблица1[[#This Row],[Столбец1]],'[1]арт кук'!$C$4:$R$75,16,0))</f>
        <v>22</v>
      </c>
      <c r="E57" s="30" t="s">
        <v>126</v>
      </c>
      <c r="F57" s="16">
        <v>250</v>
      </c>
      <c r="G57" s="28">
        <v>39</v>
      </c>
    </row>
    <row r="58" spans="1:7" s="31" customFormat="1" x14ac:dyDescent="0.2">
      <c r="A58" s="26">
        <v>57</v>
      </c>
      <c r="B58" s="28" t="s">
        <v>20</v>
      </c>
      <c r="C58" s="2" t="s">
        <v>59</v>
      </c>
      <c r="D58" s="16">
        <f>IF(ISERROR(VLOOKUP(Таблица1[[#This Row],[Столбец1]],'[1]арт кук'!$C$4:$R$75,16,0)),"",VLOOKUP(Таблица1[[#This Row],[Столбец1]],'[1]арт кук'!$C$4:$R$75,16,0))</f>
        <v>58</v>
      </c>
      <c r="E58" s="30" t="s">
        <v>127</v>
      </c>
      <c r="F58" s="16">
        <v>250</v>
      </c>
      <c r="G58" s="28">
        <v>43</v>
      </c>
    </row>
    <row r="59" spans="1:7" s="31" customFormat="1" x14ac:dyDescent="0.2">
      <c r="A59" s="26">
        <v>58</v>
      </c>
      <c r="B59" s="28" t="s">
        <v>20</v>
      </c>
      <c r="C59" s="2" t="s">
        <v>84</v>
      </c>
      <c r="D59" s="16" t="str">
        <f>IF(ISERROR(VLOOKUP(Таблица1[[#This Row],[Столбец1]],'[1]арт кук'!$C$4:$R$75,16,0)),"",VLOOKUP(Таблица1[[#This Row],[Столбец1]],'[1]арт кук'!$C$4:$R$75,16,0))</f>
        <v/>
      </c>
      <c r="E59" s="2" t="s">
        <v>84</v>
      </c>
      <c r="F59" s="16">
        <v>260</v>
      </c>
      <c r="G59" s="28">
        <v>43</v>
      </c>
    </row>
    <row r="60" spans="1:7" s="31" customFormat="1" x14ac:dyDescent="0.2">
      <c r="A60" s="26">
        <v>59</v>
      </c>
      <c r="B60" s="28" t="s">
        <v>20</v>
      </c>
      <c r="C60" s="2" t="s">
        <v>168</v>
      </c>
      <c r="D60" s="16">
        <f>IF(ISERROR(VLOOKUP(Таблица1[[#This Row],[Столбец1]],'[1]арт кук'!$C$4:$R$75,16,0)),"",VLOOKUP(Таблица1[[#This Row],[Столбец1]],'[1]арт кук'!$C$4:$R$75,16,0))</f>
        <v>45</v>
      </c>
      <c r="E60" s="30" t="s">
        <v>128</v>
      </c>
      <c r="F60" s="16">
        <v>260</v>
      </c>
      <c r="G60" s="28">
        <v>42</v>
      </c>
    </row>
    <row r="61" spans="1:7" s="31" customFormat="1" x14ac:dyDescent="0.2">
      <c r="A61" s="26">
        <v>60</v>
      </c>
      <c r="B61" s="28" t="s">
        <v>20</v>
      </c>
      <c r="C61" s="2" t="s">
        <v>85</v>
      </c>
      <c r="D61" s="16" t="str">
        <f>IF(ISERROR(VLOOKUP(Таблица1[[#This Row],[Столбец1]],'[1]арт кук'!$C$4:$R$75,16,0)),"",VLOOKUP(Таблица1[[#This Row],[Столбец1]],'[1]арт кук'!$C$4:$R$75,16,0))</f>
        <v/>
      </c>
      <c r="E61" s="2" t="s">
        <v>85</v>
      </c>
      <c r="F61" s="16">
        <v>260</v>
      </c>
      <c r="G61" s="28">
        <v>40</v>
      </c>
    </row>
    <row r="62" spans="1:7" s="31" customFormat="1" x14ac:dyDescent="0.2">
      <c r="A62" s="26">
        <v>61</v>
      </c>
      <c r="B62" s="28" t="s">
        <v>20</v>
      </c>
      <c r="C62" s="2" t="s">
        <v>86</v>
      </c>
      <c r="D62" s="16" t="str">
        <f>IF(ISERROR(VLOOKUP(Таблица1[[#This Row],[Столбец1]],'[1]арт кук'!$C$4:$R$75,16,0)),"",VLOOKUP(Таблица1[[#This Row],[Столбец1]],'[1]арт кук'!$C$4:$R$75,16,0))</f>
        <v/>
      </c>
      <c r="E62" s="2" t="s">
        <v>86</v>
      </c>
      <c r="F62" s="16">
        <v>280</v>
      </c>
      <c r="G62" s="28">
        <v>46</v>
      </c>
    </row>
    <row r="63" spans="1:7" s="31" customFormat="1" x14ac:dyDescent="0.2">
      <c r="A63" s="26">
        <v>62</v>
      </c>
      <c r="B63" s="28" t="s">
        <v>20</v>
      </c>
      <c r="C63" s="2" t="s">
        <v>169</v>
      </c>
      <c r="D63" s="16" t="str">
        <f>IF(ISERROR(VLOOKUP(Таблица1[[#This Row],[Столбец1]],'[1]арт кук'!$C$4:$R$75,16,0)),"",VLOOKUP(Таблица1[[#This Row],[Столбец1]],'[1]арт кук'!$C$4:$R$75,16,0))</f>
        <v/>
      </c>
      <c r="E63" s="30" t="s">
        <v>129</v>
      </c>
      <c r="F63" s="16">
        <v>280</v>
      </c>
      <c r="G63" s="28">
        <v>52</v>
      </c>
    </row>
    <row r="64" spans="1:7" s="31" customFormat="1" x14ac:dyDescent="0.2">
      <c r="A64" s="26">
        <v>63</v>
      </c>
      <c r="B64" s="28" t="s">
        <v>20</v>
      </c>
      <c r="C64" s="2" t="s">
        <v>87</v>
      </c>
      <c r="D64" s="16" t="str">
        <f>IF(ISERROR(VLOOKUP(Таблица1[[#This Row],[Столбец1]],'[1]арт кук'!$C$4:$R$75,16,0)),"",VLOOKUP(Таблица1[[#This Row],[Столбец1]],'[1]арт кук'!$C$4:$R$75,16,0))</f>
        <v/>
      </c>
      <c r="E64" s="2" t="s">
        <v>87</v>
      </c>
      <c r="F64" s="16">
        <v>280</v>
      </c>
      <c r="G64" s="28">
        <v>47</v>
      </c>
    </row>
    <row r="65" spans="1:6" hidden="1" x14ac:dyDescent="0.2">
      <c r="A65" s="17">
        <v>0</v>
      </c>
      <c r="B65" s="18" t="s">
        <v>79</v>
      </c>
      <c r="C65" s="3"/>
      <c r="D65" s="19" t="str">
        <f>IF(ISERROR(VLOOKUP(Таблица1[[#This Row],[Столбец1]],'[1]арт кук'!$C$4:$R$75,16,0)),"",VLOOKUP(Таблица1[[#This Row],[Столбец1]],'[1]арт кук'!$C$4:$R$75,16,0))</f>
        <v/>
      </c>
      <c r="E65" s="21"/>
      <c r="F65" s="5"/>
    </row>
    <row r="66" spans="1:6" hidden="1" x14ac:dyDescent="0.2">
      <c r="A66" s="24"/>
      <c r="B66" s="20"/>
      <c r="C66" s="3" t="s">
        <v>117</v>
      </c>
      <c r="D66" s="37" t="str">
        <f>IF(ISERROR(VLOOKUP(Таблица1[[#This Row],[Столбец1]],'[1]арт кук'!$C$4:$R$75,16,0)),"",VLOOKUP(Таблица1[[#This Row],[Столбец1]],'[1]арт кук'!$C$4:$R$75,16,0))</f>
        <v/>
      </c>
      <c r="E66" s="21"/>
      <c r="F66" s="5"/>
    </row>
    <row r="67" spans="1:6" x14ac:dyDescent="0.2">
      <c r="B67" s="5"/>
      <c r="C67" s="1"/>
    </row>
    <row r="68" spans="1:6" x14ac:dyDescent="0.2">
      <c r="B68" s="5"/>
      <c r="C68" s="1"/>
    </row>
    <row r="69" spans="1:6" x14ac:dyDescent="0.2">
      <c r="B69" s="5"/>
      <c r="C69" s="1"/>
      <c r="E69" s="25"/>
      <c r="F69" s="44"/>
    </row>
    <row r="70" spans="1:6" x14ac:dyDescent="0.2">
      <c r="B70" s="5"/>
      <c r="C70" s="1"/>
    </row>
    <row r="71" spans="1:6" x14ac:dyDescent="0.2">
      <c r="B71" s="5"/>
      <c r="C71" s="1"/>
    </row>
    <row r="72" spans="1:6" x14ac:dyDescent="0.2">
      <c r="B72" s="5"/>
      <c r="C72" s="1"/>
    </row>
    <row r="73" spans="1:6" x14ac:dyDescent="0.2">
      <c r="B73" s="5"/>
      <c r="C73" s="5"/>
    </row>
    <row r="74" spans="1:6" x14ac:dyDescent="0.2">
      <c r="B74" s="5"/>
      <c r="C74" s="5"/>
    </row>
  </sheetData>
  <pageMargins left="0.7" right="0.7" top="0.75" bottom="0.75" header="0.3" footer="0.3"/>
  <pageSetup paperSize="9" scale="76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F9C8-63D7-C640-AA94-0B428B5BB8DD}">
  <dimension ref="A1:F13"/>
  <sheetViews>
    <sheetView zoomScale="150" workbookViewId="0">
      <selection activeCell="E22" sqref="E22"/>
    </sheetView>
  </sheetViews>
  <sheetFormatPr baseColWidth="10" defaultColWidth="11.5" defaultRowHeight="15" x14ac:dyDescent="0.2"/>
  <cols>
    <col min="1" max="1" width="13.6640625" bestFit="1" customWidth="1"/>
    <col min="2" max="2" width="14.6640625" bestFit="1" customWidth="1"/>
    <col min="3" max="3" width="17" bestFit="1" customWidth="1"/>
    <col min="4" max="4" width="4.33203125" customWidth="1"/>
  </cols>
  <sheetData>
    <row r="1" spans="1:6" ht="15" customHeight="1" x14ac:dyDescent="0.2">
      <c r="A1" t="s">
        <v>163</v>
      </c>
      <c r="B1" t="s">
        <v>162</v>
      </c>
      <c r="C1" t="s">
        <v>161</v>
      </c>
      <c r="D1" s="46" t="s">
        <v>165</v>
      </c>
    </row>
    <row r="2" spans="1:6" ht="15" customHeight="1" x14ac:dyDescent="0.2">
      <c r="A2" t="s">
        <v>20</v>
      </c>
      <c r="B2">
        <v>18</v>
      </c>
      <c r="C2" s="22">
        <v>9</v>
      </c>
      <c r="D2" s="46"/>
    </row>
    <row r="3" spans="1:6" ht="15" customHeight="1" x14ac:dyDescent="0.2">
      <c r="A3" t="s">
        <v>64</v>
      </c>
      <c r="B3">
        <v>9</v>
      </c>
      <c r="C3" s="22">
        <v>5</v>
      </c>
      <c r="D3" s="46"/>
    </row>
    <row r="4" spans="1:6" ht="15" customHeight="1" x14ac:dyDescent="0.2">
      <c r="A4" t="s">
        <v>3</v>
      </c>
      <c r="B4">
        <v>8</v>
      </c>
      <c r="C4" s="22">
        <v>4</v>
      </c>
      <c r="D4" s="46"/>
    </row>
    <row r="5" spans="1:6" ht="15" customHeight="1" x14ac:dyDescent="0.2">
      <c r="A5" t="s">
        <v>40</v>
      </c>
      <c r="B5">
        <v>7</v>
      </c>
      <c r="C5" s="22">
        <v>4</v>
      </c>
      <c r="D5" s="46"/>
      <c r="F5" s="23"/>
    </row>
    <row r="6" spans="1:6" ht="15" customHeight="1" x14ac:dyDescent="0.2">
      <c r="A6" t="s">
        <v>4</v>
      </c>
      <c r="B6">
        <v>6</v>
      </c>
      <c r="C6" s="22">
        <v>3</v>
      </c>
      <c r="D6" s="46"/>
    </row>
    <row r="7" spans="1:6" ht="15" customHeight="1" x14ac:dyDescent="0.2">
      <c r="A7" t="s">
        <v>19</v>
      </c>
      <c r="B7">
        <v>4</v>
      </c>
      <c r="C7" s="22">
        <v>2</v>
      </c>
      <c r="D7" s="46"/>
    </row>
    <row r="8" spans="1:6" ht="15" customHeight="1" x14ac:dyDescent="0.2">
      <c r="A8" t="s">
        <v>13</v>
      </c>
      <c r="B8">
        <v>4</v>
      </c>
      <c r="C8" s="22">
        <v>2</v>
      </c>
      <c r="D8" s="46"/>
    </row>
    <row r="9" spans="1:6" ht="15" customHeight="1" x14ac:dyDescent="0.2">
      <c r="A9" t="s">
        <v>9</v>
      </c>
      <c r="B9">
        <v>3</v>
      </c>
      <c r="C9" s="22">
        <v>2</v>
      </c>
      <c r="D9" s="46"/>
    </row>
    <row r="10" spans="1:6" ht="15" customHeight="1" x14ac:dyDescent="0.2">
      <c r="A10" t="s">
        <v>46</v>
      </c>
      <c r="B10">
        <v>3</v>
      </c>
      <c r="C10" s="22">
        <v>2</v>
      </c>
      <c r="D10" s="46"/>
    </row>
    <row r="11" spans="1:6" ht="15" customHeight="1" x14ac:dyDescent="0.2">
      <c r="A11" t="s">
        <v>72</v>
      </c>
      <c r="B11">
        <v>1</v>
      </c>
      <c r="C11" s="22">
        <v>1</v>
      </c>
      <c r="D11" s="46"/>
    </row>
    <row r="12" spans="1:6" ht="15" customHeight="1" x14ac:dyDescent="0.2">
      <c r="A12" t="s">
        <v>164</v>
      </c>
      <c r="B12">
        <f>SUM(B2:B11)</f>
        <v>63</v>
      </c>
      <c r="C12" s="22">
        <f>SUM(C2:C11)</f>
        <v>34</v>
      </c>
      <c r="D12" s="46"/>
    </row>
    <row r="13" spans="1:6" x14ac:dyDescent="0.2">
      <c r="C13" s="22"/>
    </row>
  </sheetData>
  <mergeCells count="1">
    <mergeCell ref="D1:D1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Подсолнечник</vt:lpstr>
      <vt:lpstr>КУКУРУЗА</vt:lpstr>
      <vt:lpstr>Лист1</vt:lpstr>
      <vt:lpstr>КУКУРУЗА!Область_печати</vt:lpstr>
      <vt:lpstr>Подсолнечник!Область_печати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2018-09-05T14:34:26Z</dcterms:modified>
</cp:coreProperties>
</file>